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Regulamente propuneri\2024\noiembrie 2024\!2024 - PO Pontaj didactic auxiliar si administrativ\"/>
    </mc:Choice>
  </mc:AlternateContent>
  <bookViews>
    <workbookView xWindow="0" yWindow="4800" windowWidth="28800" windowHeight="11820"/>
  </bookViews>
  <sheets>
    <sheet name="Sheet1" sheetId="1" r:id="rId1"/>
  </sheets>
  <definedNames>
    <definedName name="CalendarYear">Sheet1!$AG$2</definedName>
    <definedName name="_xlnm.Print_Area" localSheetId="0">Sheet1!$A$1:$AY$46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1" i="1" l="1"/>
  <c r="AV14" i="1"/>
  <c r="AV17" i="1"/>
  <c r="AV20" i="1"/>
  <c r="AV23" i="1"/>
  <c r="AV26" i="1"/>
  <c r="AV8" i="1"/>
  <c r="AU11" i="1"/>
  <c r="AU14" i="1"/>
  <c r="AU17" i="1"/>
  <c r="AU20" i="1"/>
  <c r="AU23" i="1"/>
  <c r="AU26" i="1"/>
  <c r="AU8" i="1"/>
  <c r="AT11" i="1"/>
  <c r="AT14" i="1"/>
  <c r="AT17" i="1"/>
  <c r="AT20" i="1"/>
  <c r="AT23" i="1"/>
  <c r="AT26" i="1"/>
  <c r="AT8" i="1"/>
  <c r="AS11" i="1"/>
  <c r="AS14" i="1"/>
  <c r="AS17" i="1"/>
  <c r="AS20" i="1"/>
  <c r="AS23" i="1"/>
  <c r="AS26" i="1"/>
  <c r="AS8" i="1"/>
  <c r="AR11" i="1"/>
  <c r="AR14" i="1"/>
  <c r="AR17" i="1"/>
  <c r="AR20" i="1"/>
  <c r="AR23" i="1"/>
  <c r="AR26" i="1"/>
  <c r="AR8" i="1"/>
  <c r="AQ11" i="1"/>
  <c r="AQ14" i="1"/>
  <c r="AQ17" i="1"/>
  <c r="AQ20" i="1"/>
  <c r="AQ23" i="1"/>
  <c r="AQ26" i="1"/>
  <c r="AQ8" i="1"/>
  <c r="AP11" i="1"/>
  <c r="AP14" i="1"/>
  <c r="AP17" i="1"/>
  <c r="AP20" i="1"/>
  <c r="AP23" i="1"/>
  <c r="AP26" i="1"/>
  <c r="AP8" i="1"/>
  <c r="AO11" i="1"/>
  <c r="AO14" i="1"/>
  <c r="AO17" i="1"/>
  <c r="AO20" i="1"/>
  <c r="AO23" i="1"/>
  <c r="AO26" i="1"/>
  <c r="AO8" i="1"/>
  <c r="AN11" i="1"/>
  <c r="AN14" i="1"/>
  <c r="AN17" i="1"/>
  <c r="AN20" i="1"/>
  <c r="AN23" i="1"/>
  <c r="AN26" i="1"/>
  <c r="AN8" i="1"/>
  <c r="AM11" i="1"/>
  <c r="AM14" i="1"/>
  <c r="AM17" i="1"/>
  <c r="AM20" i="1"/>
  <c r="AM23" i="1"/>
  <c r="AM26" i="1"/>
  <c r="AM8" i="1"/>
  <c r="AK8" i="1"/>
  <c r="AJ8" i="1"/>
  <c r="AI8" i="1"/>
  <c r="AY8" i="1" s="1"/>
  <c r="AW8" i="1" l="1"/>
  <c r="AX8" i="1"/>
  <c r="AV29" i="1"/>
  <c r="AK11" i="1" l="1"/>
  <c r="AL26" i="1"/>
  <c r="AK26" i="1"/>
  <c r="AJ26" i="1"/>
  <c r="AI26" i="1"/>
  <c r="AL23" i="1"/>
  <c r="AK23" i="1"/>
  <c r="AJ23" i="1"/>
  <c r="AI23" i="1"/>
  <c r="AL20" i="1"/>
  <c r="AK20" i="1"/>
  <c r="AJ20" i="1"/>
  <c r="AI20" i="1"/>
  <c r="AL17" i="1"/>
  <c r="AK17" i="1"/>
  <c r="AJ17" i="1"/>
  <c r="AI17" i="1"/>
  <c r="AW17" i="1" l="1"/>
  <c r="AX17" i="1"/>
  <c r="AY17" i="1"/>
  <c r="AY23" i="1"/>
  <c r="AX23" i="1"/>
  <c r="AW23" i="1"/>
  <c r="AW20" i="1"/>
  <c r="AY20" i="1"/>
  <c r="AX20" i="1"/>
  <c r="AX26" i="1"/>
  <c r="AY26" i="1"/>
  <c r="AW26" i="1"/>
  <c r="AL8" i="1"/>
  <c r="AI11" i="1" l="1"/>
  <c r="AJ11" i="1"/>
  <c r="AL11" i="1"/>
  <c r="AI14" i="1"/>
  <c r="AJ14" i="1"/>
  <c r="AK14" i="1"/>
  <c r="AL14" i="1"/>
  <c r="AY11" i="1" l="1"/>
  <c r="AW11" i="1"/>
  <c r="AX11" i="1"/>
  <c r="AX14" i="1"/>
  <c r="AX29" i="1" s="1"/>
  <c r="AY14" i="1"/>
  <c r="AY29" i="1" s="1"/>
  <c r="AW14" i="1"/>
  <c r="AW29" i="1" s="1"/>
  <c r="AL29" i="1"/>
  <c r="AJ29" i="1"/>
  <c r="AR29" i="1"/>
  <c r="AN29" i="1"/>
  <c r="AP29" i="1"/>
  <c r="AT29" i="1"/>
  <c r="AI29" i="1"/>
  <c r="AM29" i="1"/>
  <c r="AQ29" i="1"/>
  <c r="AU29" i="1"/>
  <c r="AK29" i="1"/>
  <c r="AO29" i="1"/>
  <c r="AS29" i="1"/>
</calcChain>
</file>

<file path=xl/sharedStrings.xml><?xml version="1.0" encoding="utf-8"?>
<sst xmlns="http://schemas.openxmlformats.org/spreadsheetml/2006/main" count="802" uniqueCount="90">
  <si>
    <t>Ianuarie</t>
  </si>
  <si>
    <t>FOAIE COLECTIVĂ DE PREZENȚĂ</t>
  </si>
  <si>
    <t>Numele salariatului</t>
  </si>
  <si>
    <t>Schimbul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</si>
  <si>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</si>
  <si>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</si>
  <si>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</si>
  <si>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</si>
  <si>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</si>
  <si>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</si>
  <si>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</si>
  <si>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</si>
  <si>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</si>
  <si>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</si>
  <si>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</si>
  <si>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</si>
  <si>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</si>
  <si>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</si>
  <si>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</si>
  <si>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</si>
  <si>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</si>
  <si>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</si>
  <si>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</si>
  <si>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</si>
  <si>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</si>
  <si>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</si>
  <si>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</si>
  <si>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</si>
  <si>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</si>
  <si>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</si>
  <si>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</si>
  <si>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</si>
  <si>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</si>
  <si>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</si>
  <si>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zile lucrate</t>
  </si>
  <si>
    <t>Total ore lucrate</t>
  </si>
  <si>
    <t>Ore de noapte lucrate</t>
  </si>
  <si>
    <t>CO</t>
  </si>
  <si>
    <t>CM</t>
  </si>
  <si>
    <t>CCC</t>
  </si>
  <si>
    <t>CFS</t>
  </si>
  <si>
    <t>CFP</t>
  </si>
  <si>
    <t>E</t>
  </si>
  <si>
    <t>D</t>
  </si>
  <si>
    <t>N</t>
  </si>
  <si>
    <t>X</t>
  </si>
  <si>
    <t>Anul:</t>
  </si>
  <si>
    <t>Din care:</t>
  </si>
  <si>
    <t>vin.</t>
  </si>
  <si>
    <t>sâm.</t>
  </si>
  <si>
    <t>dum.</t>
  </si>
  <si>
    <t>lun.</t>
  </si>
  <si>
    <t>mar.</t>
  </si>
  <si>
    <t>mie.</t>
  </si>
  <si>
    <t>joi</t>
  </si>
  <si>
    <t>-</t>
  </si>
  <si>
    <t xml:space="preserve">Legenda </t>
  </si>
  <si>
    <t>Concediu de odihnă</t>
  </si>
  <si>
    <t>Concediu creștere copil</t>
  </si>
  <si>
    <t>Concediu plătit formare profersională</t>
  </si>
  <si>
    <t>Învoiri și alte zile libere plătite</t>
  </si>
  <si>
    <t>Zile libere pentru evenimente familiale deosebite</t>
  </si>
  <si>
    <t>Deplasare</t>
  </si>
  <si>
    <t>Absențe nemotivate</t>
  </si>
  <si>
    <t>Sărbători legale</t>
  </si>
  <si>
    <r>
      <t xml:space="preserve">Schimbul I 
</t>
    </r>
    <r>
      <rPr>
        <sz val="6"/>
        <color theme="1"/>
        <rFont val="Times New Roman"/>
        <family val="1"/>
      </rPr>
      <t>(orele…. - …..)</t>
    </r>
  </si>
  <si>
    <r>
      <t xml:space="preserve">Schimbul II 
</t>
    </r>
    <r>
      <rPr>
        <sz val="6"/>
        <color theme="1"/>
        <rFont val="Times New Roman"/>
        <family val="1"/>
      </rPr>
      <t>(orele …. - ….)</t>
    </r>
  </si>
  <si>
    <r>
      <t xml:space="preserve">Schimbul III 
</t>
    </r>
    <r>
      <rPr>
        <sz val="6"/>
        <color theme="1"/>
        <rFont val="Times New Roman"/>
        <family val="1"/>
      </rPr>
      <t>(orele …. - ….</t>
    </r>
  </si>
  <si>
    <t>Total</t>
  </si>
  <si>
    <t>SERVICIUL PAZĂ ȘI PSI</t>
  </si>
  <si>
    <r>
      <t xml:space="preserve">Nume și prenume
</t>
    </r>
    <r>
      <rPr>
        <sz val="10"/>
        <color theme="1"/>
        <rFont val="Arial"/>
        <family val="2"/>
      </rPr>
      <t>Portar</t>
    </r>
  </si>
  <si>
    <t>Șef Serviciul Pază și PSI,</t>
  </si>
  <si>
    <t>Nume și prenume</t>
  </si>
  <si>
    <t>Semnătura</t>
  </si>
  <si>
    <t>INV</t>
  </si>
  <si>
    <t>DET</t>
  </si>
  <si>
    <t>Detașare</t>
  </si>
  <si>
    <t>Concediu medical</t>
  </si>
  <si>
    <t>Concediu neplătit/fără salariu/suspendare CIM</t>
  </si>
  <si>
    <t>ING</t>
  </si>
  <si>
    <t>Concediu neplătit de îngrijitor</t>
  </si>
  <si>
    <t>P</t>
  </si>
  <si>
    <t>Concediu paternal</t>
  </si>
  <si>
    <t>URG</t>
  </si>
  <si>
    <t>Absente în situații neprevăzute, determinate de o situație de urgență familială cauzată de boală sau de accident</t>
  </si>
  <si>
    <t>… Zile lucrătoare</t>
  </si>
  <si>
    <t>S</t>
  </si>
  <si>
    <t>Zile libere plătite pentru participarea la manifestări științifice</t>
  </si>
  <si>
    <t>CME</t>
  </si>
  <si>
    <t xml:space="preserve">Zile libere plătite pentru participarea la congrese/conferințe mondiale/europene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</si>
</sst>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;@"/>
    <numFmt numFmtId="165" formatCode="0;0;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entury Gothic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0"/>
      <name val="Calibri"/>
      <family val="2"/>
      <scheme val="minor"/>
    </font>
    <font>
      <b/>
      <sz val="10"/>
      <color theme="0"/>
      <name val="Times New Roman"/>
      <family val="1"/>
    </font>
    <font>
      <b/>
      <sz val="16"/>
      <color theme="8" tint="-0.499984740745262"/>
      <name val="Arial"/>
      <family val="2"/>
    </font>
    <font>
      <b/>
      <sz val="18"/>
      <color theme="8" tint="-0.499984740745262"/>
      <name val="Calibri"/>
      <family val="2"/>
      <scheme val="minor"/>
    </font>
    <font>
      <sz val="11"/>
      <color theme="8" tint="-0.499984740745262"/>
      <name val="Arial"/>
      <family val="2"/>
    </font>
    <font>
      <b/>
      <sz val="18"/>
      <color theme="8" tint="-0.499984740745262"/>
      <name val="Arial"/>
      <family val="2"/>
    </font>
    <font>
      <sz val="11"/>
      <color theme="4" tint="-0.249977111117893"/>
      <name val="Times New Roman"/>
      <family val="1"/>
    </font>
    <font>
      <sz val="6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2060"/>
      <name val="Calibri"/>
      <family val="2"/>
      <scheme val="minor"/>
    </font>
    <font>
      <b/>
      <sz val="9"/>
      <color theme="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theme="4" tint="0.799920651875362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5" fillId="0" borderId="0" xfId="0" applyFont="1"/>
    <xf numFmtId="49" fontId="1" fillId="3" borderId="1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10" fillId="2" borderId="0" xfId="0" applyFont="1" applyFill="1"/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164" fontId="16" fillId="9" borderId="3" xfId="0" applyNumberFormat="1" applyFont="1" applyFill="1" applyBorder="1" applyAlignment="1">
      <alignment horizontal="center"/>
    </xf>
    <xf numFmtId="164" fontId="16" fillId="9" borderId="4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49" fontId="1" fillId="3" borderId="7" xfId="0" applyNumberFormat="1" applyFont="1" applyFill="1" applyBorder="1" applyAlignment="1">
      <alignment horizontal="left" vertical="center" indent="1"/>
    </xf>
    <xf numFmtId="49" fontId="13" fillId="5" borderId="11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5" fillId="8" borderId="14" xfId="0" applyFont="1" applyFill="1" applyBorder="1" applyAlignment="1">
      <alignment horizontal="right"/>
    </xf>
    <xf numFmtId="0" fontId="5" fillId="8" borderId="15" xfId="0" applyFont="1" applyFill="1" applyBorder="1"/>
    <xf numFmtId="0" fontId="15" fillId="8" borderId="15" xfId="0" applyFont="1" applyFill="1" applyBorder="1" applyAlignment="1">
      <alignment horizontal="right"/>
    </xf>
    <xf numFmtId="0" fontId="17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165" fontId="2" fillId="10" borderId="0" xfId="0" applyNumberFormat="1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0" fillId="0" borderId="0" xfId="0" applyAlignment="1" applyProtection="1">
      <alignment horizontal="left" vertical="center"/>
    </xf>
    <xf numFmtId="0" fontId="18" fillId="0" borderId="0" xfId="0" applyFont="1" applyFill="1" applyAlignment="1">
      <alignment horizontal="center"/>
    </xf>
    <xf numFmtId="0" fontId="0" fillId="0" borderId="0" xfId="0" applyFill="1" applyAlignment="1"/>
    <xf numFmtId="0" fontId="18" fillId="9" borderId="0" xfId="0" applyFont="1" applyFill="1" applyAlignment="1">
      <alignment horizontal="center"/>
    </xf>
    <xf numFmtId="0" fontId="9" fillId="0" borderId="0" xfId="0" applyFont="1" applyAlignment="1"/>
    <xf numFmtId="0" fontId="21" fillId="0" borderId="0" xfId="0" applyFont="1" applyFill="1" applyAlignment="1" applyProtection="1">
      <alignment horizontal="center"/>
    </xf>
    <xf numFmtId="0" fontId="0" fillId="0" borderId="0" xfId="0" applyFill="1" applyAlignment="1" applyProtection="1"/>
    <xf numFmtId="0" fontId="22" fillId="4" borderId="1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49" fontId="13" fillId="5" borderId="21" xfId="0" applyNumberFormat="1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49" fontId="13" fillId="7" borderId="24" xfId="0" applyNumberFormat="1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18" fillId="9" borderId="0" xfId="0" applyFont="1" applyFill="1" applyAlignment="1" applyProtection="1">
      <alignment horizontal="center"/>
    </xf>
    <xf numFmtId="0" fontId="0" fillId="0" borderId="0" xfId="0" applyFill="1" applyAlignment="1" applyProtection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18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95250</xdr:colOff>
      <xdr:row>2</xdr:row>
      <xdr:rowOff>85725</xdr:rowOff>
    </xdr:to>
    <xdr:pic>
      <xdr:nvPicPr>
        <xdr:cNvPr id="3" name="Picture 2" descr="Logo UMF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20859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46"/>
  <sheetViews>
    <sheetView showGridLines="0" tabSelected="1" view="pageBreakPreview" zoomScale="60" zoomScaleNormal="100" workbookViewId="0">
      <selection activeCell="BI14" sqref="BI14"/>
    </sheetView>
  </sheetViews>
  <sheetFormatPr defaultRowHeight="14.25" x14ac:dyDescent="0.2"/>
  <cols>
    <col min="1" max="1" width="30.140625" style="1" customWidth="1"/>
    <col min="2" max="2" width="12.7109375" style="1" customWidth="1"/>
    <col min="3" max="4" width="4" style="1" customWidth="1"/>
    <col min="5" max="5" width="3.85546875" style="1" customWidth="1"/>
    <col min="6" max="33" width="4" style="1" customWidth="1"/>
    <col min="34" max="34" width="9" style="1" bestFit="1" customWidth="1"/>
    <col min="35" max="35" width="8.28515625" style="1" bestFit="1" customWidth="1"/>
    <col min="36" max="36" width="8" style="1" bestFit="1" customWidth="1"/>
    <col min="37" max="37" width="8" style="1" customWidth="1"/>
    <col min="38" max="51" width="4.28515625" style="1" customWidth="1"/>
    <col min="52" max="16384" width="9.140625" style="1"/>
  </cols>
  <sheetData>
    <row r="2" spans="1:51" ht="20.25" x14ac:dyDescent="0.3">
      <c r="C2" s="34" t="s">
        <v>69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51" ht="22.5" customHeight="1" x14ac:dyDescent="0.2"/>
    <row r="4" spans="1:51" ht="23.25" x14ac:dyDescent="0.35">
      <c r="A4" s="7" t="s">
        <v>0</v>
      </c>
      <c r="B4" s="6"/>
      <c r="C4" s="54" t="s">
        <v>1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9" t="s">
        <v>46</v>
      </c>
    </row>
    <row r="5" spans="1:51" ht="23.25" x14ac:dyDescent="0.2">
      <c r="A5" s="6"/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6"/>
      <c r="AF5" s="6"/>
      <c r="AG5" s="6"/>
      <c r="AH5" s="8">
        <v>2024</v>
      </c>
    </row>
    <row r="6" spans="1:51" x14ac:dyDescent="0.2">
      <c r="A6" s="6"/>
      <c r="B6" s="6"/>
      <c r="C6" s="11" t="s">
        <v>48</v>
      </c>
      <c r="D6" s="12" t="s">
        <v>49</v>
      </c>
      <c r="E6" s="12" t="s">
        <v>50</v>
      </c>
      <c r="F6" s="12" t="s">
        <v>51</v>
      </c>
      <c r="G6" s="12" t="s">
        <v>52</v>
      </c>
      <c r="H6" s="12" t="s">
        <v>53</v>
      </c>
      <c r="I6" s="12" t="s">
        <v>54</v>
      </c>
      <c r="J6" s="12" t="s">
        <v>48</v>
      </c>
      <c r="K6" s="12" t="s">
        <v>49</v>
      </c>
      <c r="L6" s="12" t="s">
        <v>50</v>
      </c>
      <c r="M6" s="12" t="s">
        <v>51</v>
      </c>
      <c r="N6" s="12" t="s">
        <v>52</v>
      </c>
      <c r="O6" s="12" t="s">
        <v>53</v>
      </c>
      <c r="P6" s="12" t="s">
        <v>54</v>
      </c>
      <c r="Q6" s="12" t="s">
        <v>48</v>
      </c>
      <c r="R6" s="12" t="s">
        <v>49</v>
      </c>
      <c r="S6" s="12" t="s">
        <v>50</v>
      </c>
      <c r="T6" s="12" t="s">
        <v>51</v>
      </c>
      <c r="U6" s="12" t="s">
        <v>52</v>
      </c>
      <c r="V6" s="12" t="s">
        <v>53</v>
      </c>
      <c r="W6" s="12" t="s">
        <v>54</v>
      </c>
      <c r="X6" s="12" t="s">
        <v>48</v>
      </c>
      <c r="Y6" s="12" t="s">
        <v>49</v>
      </c>
      <c r="Z6" s="12" t="s">
        <v>50</v>
      </c>
      <c r="AA6" s="12" t="s">
        <v>51</v>
      </c>
      <c r="AB6" s="12" t="s">
        <v>52</v>
      </c>
      <c r="AC6" s="12" t="s">
        <v>53</v>
      </c>
      <c r="AD6" s="12" t="s">
        <v>54</v>
      </c>
      <c r="AE6" s="12" t="s">
        <v>48</v>
      </c>
      <c r="AF6" s="12" t="s">
        <v>49</v>
      </c>
      <c r="AG6" s="13" t="s">
        <v>50</v>
      </c>
      <c r="AH6" s="6"/>
    </row>
    <row r="7" spans="1:51" ht="38.25" x14ac:dyDescent="0.2">
      <c r="A7" s="14" t="s">
        <v>2</v>
      </c>
      <c r="B7" s="2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3" t="s">
        <v>14</v>
      </c>
      <c r="N7" s="3" t="s">
        <v>15</v>
      </c>
      <c r="O7" s="3" t="s">
        <v>16</v>
      </c>
      <c r="P7" s="3" t="s">
        <v>17</v>
      </c>
      <c r="Q7" s="3" t="s">
        <v>18</v>
      </c>
      <c r="R7" s="3" t="s">
        <v>19</v>
      </c>
      <c r="S7" s="3" t="s">
        <v>20</v>
      </c>
      <c r="T7" s="3" t="s">
        <v>21</v>
      </c>
      <c r="U7" s="3">
        <v>19</v>
      </c>
      <c r="V7" s="3" t="s">
        <v>22</v>
      </c>
      <c r="W7" s="3" t="s">
        <v>23</v>
      </c>
      <c r="X7" s="3" t="s">
        <v>24</v>
      </c>
      <c r="Y7" s="3" t="s">
        <v>25</v>
      </c>
      <c r="Z7" s="3" t="s">
        <v>26</v>
      </c>
      <c r="AA7" s="3" t="s">
        <v>27</v>
      </c>
      <c r="AB7" s="3" t="s">
        <v>28</v>
      </c>
      <c r="AC7" s="3" t="s">
        <v>29</v>
      </c>
      <c r="AD7" s="3" t="s">
        <v>30</v>
      </c>
      <c r="AE7" s="3" t="s">
        <v>31</v>
      </c>
      <c r="AF7" s="3" t="s">
        <v>32</v>
      </c>
      <c r="AG7" s="3" t="s">
        <v>33</v>
      </c>
      <c r="AH7" s="4" t="s">
        <v>85</v>
      </c>
      <c r="AI7" s="5" t="s">
        <v>34</v>
      </c>
      <c r="AJ7" s="5" t="s">
        <v>35</v>
      </c>
      <c r="AK7" s="5" t="s">
        <v>36</v>
      </c>
      <c r="AL7" s="37" t="s">
        <v>37</v>
      </c>
      <c r="AM7" s="37" t="s">
        <v>42</v>
      </c>
      <c r="AN7" s="37" t="s">
        <v>74</v>
      </c>
      <c r="AO7" s="37" t="s">
        <v>43</v>
      </c>
      <c r="AP7" s="37" t="s">
        <v>75</v>
      </c>
      <c r="AQ7" s="37" t="s">
        <v>38</v>
      </c>
      <c r="AR7" s="37" t="s">
        <v>39</v>
      </c>
      <c r="AS7" s="37" t="s">
        <v>40</v>
      </c>
      <c r="AT7" s="37" t="s">
        <v>41</v>
      </c>
      <c r="AU7" s="37" t="s">
        <v>79</v>
      </c>
      <c r="AV7" s="37" t="s">
        <v>81</v>
      </c>
      <c r="AW7" s="37" t="s">
        <v>83</v>
      </c>
      <c r="AX7" s="37" t="s">
        <v>44</v>
      </c>
      <c r="AY7" s="38" t="s">
        <v>45</v>
      </c>
    </row>
    <row r="8" spans="1:51" ht="24.75" customHeight="1" x14ac:dyDescent="0.2">
      <c r="A8" s="50" t="s">
        <v>70</v>
      </c>
      <c r="B8" s="40" t="s">
        <v>65</v>
      </c>
      <c r="C8" s="41" t="s">
        <v>55</v>
      </c>
      <c r="D8" s="41" t="s">
        <v>55</v>
      </c>
      <c r="E8" s="41" t="s">
        <v>55</v>
      </c>
      <c r="F8" s="41" t="s">
        <v>55</v>
      </c>
      <c r="G8" s="41" t="s">
        <v>55</v>
      </c>
      <c r="H8" s="41" t="s">
        <v>55</v>
      </c>
      <c r="I8" s="41" t="s">
        <v>55</v>
      </c>
      <c r="J8" s="41" t="s">
        <v>55</v>
      </c>
      <c r="K8" s="41" t="s">
        <v>55</v>
      </c>
      <c r="L8" s="41" t="s">
        <v>55</v>
      </c>
      <c r="M8" s="41" t="s">
        <v>55</v>
      </c>
      <c r="N8" s="41" t="s">
        <v>55</v>
      </c>
      <c r="O8" s="41" t="s">
        <v>55</v>
      </c>
      <c r="P8" s="41" t="s">
        <v>55</v>
      </c>
      <c r="Q8" s="41" t="s">
        <v>55</v>
      </c>
      <c r="R8" s="41" t="s">
        <v>55</v>
      </c>
      <c r="S8" s="41" t="s">
        <v>55</v>
      </c>
      <c r="T8" s="41" t="s">
        <v>55</v>
      </c>
      <c r="U8" s="41" t="s">
        <v>55</v>
      </c>
      <c r="V8" s="41" t="s">
        <v>55</v>
      </c>
      <c r="W8" s="41" t="s">
        <v>55</v>
      </c>
      <c r="X8" s="41" t="s">
        <v>55</v>
      </c>
      <c r="Y8" s="41" t="s">
        <v>55</v>
      </c>
      <c r="Z8" s="41" t="s">
        <v>55</v>
      </c>
      <c r="AA8" s="41" t="s">
        <v>55</v>
      </c>
      <c r="AB8" s="41" t="s">
        <v>55</v>
      </c>
      <c r="AC8" s="41" t="s">
        <v>55</v>
      </c>
      <c r="AD8" s="41" t="s">
        <v>55</v>
      </c>
      <c r="AE8" s="41" t="s">
        <v>55</v>
      </c>
      <c r="AF8" s="41" t="s">
        <v>55</v>
      </c>
      <c r="AG8" s="42" t="s">
        <v>55</v>
      </c>
      <c r="AH8" s="18" t="s">
        <v>47</v>
      </c>
      <c r="AI8" s="49">
        <f>COUNTIF(C8:AG8,"8")+COUNTIF(C9:AG9,"8")+COUNTIF(C10:AG10,"8")</f>
        <v>0</v>
      </c>
      <c r="AJ8" s="49">
        <f>COUNTIF(C8:AG8,"8")*8+COUNTIF(C9:AG9,"8")*8+COUNTIF(C10:AG10,"8")*8</f>
        <v>0</v>
      </c>
      <c r="AK8" s="49">
        <f>COUNTIF(C10:AG10,"8")*8</f>
        <v>0</v>
      </c>
      <c r="AL8" s="49">
        <f>COUNTIF(C8:AG8,"CO")+COUNTIF(C9:AG9,"CO")+COUNTIF(C10:AG10,"CO")</f>
        <v>0</v>
      </c>
      <c r="AM8" s="49">
        <f>COUNTIF(C8:AG8,"E")+COUNTIF(C9:AG9,"E")+COUNTIF(C10:AG10,"E")</f>
        <v>0</v>
      </c>
      <c r="AN8" s="49">
        <f>COUNTIF(C8:AG8,"INV")+COUNTIF(C9:AG9,"INV")+COUNTIF(C10:AG10,"INV")</f>
        <v>0</v>
      </c>
      <c r="AO8" s="49">
        <f>COUNTIF(C8:AG8,"D")+COUNTIF(C9:AG9,"D")+COUNTIF(C10:AG10,"D")</f>
        <v>0</v>
      </c>
      <c r="AP8" s="49">
        <f>COUNTIF(C8:AG8,"DET")+COUNTIF(C9:AG9,"DET")+COUNTIF(C10:AG10,"DET")</f>
        <v>0</v>
      </c>
      <c r="AQ8" s="49">
        <f>COUNTIF(C8:AG8,"CM")+COUNTIF(C9:AG9,"CM")+COUNTIF(C10:AG10,"CM")</f>
        <v>0</v>
      </c>
      <c r="AR8" s="49">
        <f>COUNTIF(C8:AG8,"CCC")+COUNTIF(C9:AG9,"CCC")+COUNTIF(C10:AG10,"CCC")</f>
        <v>0</v>
      </c>
      <c r="AS8" s="49">
        <f>COUNTIF(C8:AG8,"CFS")+COUNTIF(C9:AG9,"CFS")+COUNTIF(C10:AG10,"CFS")</f>
        <v>0</v>
      </c>
      <c r="AT8" s="49">
        <f>COUNTIF(C8:AG8,"CFP")+COUNTIF(C9:AG9,"CFP")+COUNTIF(C10:AG10,"CFP")</f>
        <v>0</v>
      </c>
      <c r="AU8" s="48">
        <f>COUNTIF(C8:AG8,"ING")+COUNTIF(C9:AG9,"ING")+COUNTIF(C10:AG10,"ING")</f>
        <v>0</v>
      </c>
      <c r="AV8" s="48">
        <f>COUNTIF(D8:AH8,"P")+COUNTIF(D9:AH9,"P")+COUNTIF(D10:AH10,"P")</f>
        <v>0</v>
      </c>
      <c r="AW8" s="48">
        <f>COUNTIF(E8:AI8,"URG")+COUNTIF(E9:AI9,"URG")+COUNTIF(E10:AI10,"URG")</f>
        <v>0</v>
      </c>
      <c r="AX8" s="48">
        <f>COUNTIF(F8:AJ8,"N")+COUNTIF(F9:AJ9,"N")+COUNTIF(F10:AJ10,"N")</f>
        <v>0</v>
      </c>
      <c r="AY8" s="49">
        <f>COUNTIF(G8:AK8,"X")+COUNTIF(G9:AK9,"X")+COUNTIF(G10:AK10,"X")</f>
        <v>0</v>
      </c>
    </row>
    <row r="9" spans="1:51" ht="24.75" customHeight="1" x14ac:dyDescent="0.2">
      <c r="A9" s="51"/>
      <c r="B9" s="43" t="s">
        <v>66</v>
      </c>
      <c r="C9" s="44" t="s">
        <v>55</v>
      </c>
      <c r="D9" s="44" t="s">
        <v>55</v>
      </c>
      <c r="E9" s="44" t="s">
        <v>55</v>
      </c>
      <c r="F9" s="44" t="s">
        <v>55</v>
      </c>
      <c r="G9" s="44" t="s">
        <v>55</v>
      </c>
      <c r="H9" s="44" t="s">
        <v>55</v>
      </c>
      <c r="I9" s="44" t="s">
        <v>55</v>
      </c>
      <c r="J9" s="44" t="s">
        <v>55</v>
      </c>
      <c r="K9" s="44" t="s">
        <v>55</v>
      </c>
      <c r="L9" s="44" t="s">
        <v>55</v>
      </c>
      <c r="M9" s="44" t="s">
        <v>55</v>
      </c>
      <c r="N9" s="44" t="s">
        <v>55</v>
      </c>
      <c r="O9" s="44" t="s">
        <v>55</v>
      </c>
      <c r="P9" s="44" t="s">
        <v>55</v>
      </c>
      <c r="Q9" s="44" t="s">
        <v>55</v>
      </c>
      <c r="R9" s="44" t="s">
        <v>55</v>
      </c>
      <c r="S9" s="44" t="s">
        <v>55</v>
      </c>
      <c r="T9" s="44" t="s">
        <v>55</v>
      </c>
      <c r="U9" s="44" t="s">
        <v>55</v>
      </c>
      <c r="V9" s="44" t="s">
        <v>55</v>
      </c>
      <c r="W9" s="44" t="s">
        <v>55</v>
      </c>
      <c r="X9" s="44" t="s">
        <v>55</v>
      </c>
      <c r="Y9" s="44" t="s">
        <v>55</v>
      </c>
      <c r="Z9" s="44" t="s">
        <v>55</v>
      </c>
      <c r="AA9" s="44" t="s">
        <v>55</v>
      </c>
      <c r="AB9" s="44" t="s">
        <v>55</v>
      </c>
      <c r="AC9" s="44" t="s">
        <v>55</v>
      </c>
      <c r="AD9" s="44" t="s">
        <v>55</v>
      </c>
      <c r="AE9" s="44" t="s">
        <v>55</v>
      </c>
      <c r="AF9" s="44" t="s">
        <v>55</v>
      </c>
      <c r="AG9" s="45" t="s">
        <v>55</v>
      </c>
      <c r="AH9" s="1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8"/>
      <c r="AV9" s="48"/>
      <c r="AW9" s="48"/>
      <c r="AX9" s="48"/>
      <c r="AY9" s="49"/>
    </row>
    <row r="10" spans="1:51" ht="24.75" customHeight="1" x14ac:dyDescent="0.2">
      <c r="A10" s="52"/>
      <c r="B10" s="15" t="s">
        <v>67</v>
      </c>
      <c r="C10" s="16" t="s">
        <v>55</v>
      </c>
      <c r="D10" s="16" t="s">
        <v>55</v>
      </c>
      <c r="E10" s="16" t="s">
        <v>55</v>
      </c>
      <c r="F10" s="16" t="s">
        <v>55</v>
      </c>
      <c r="G10" s="16" t="s">
        <v>55</v>
      </c>
      <c r="H10" s="16" t="s">
        <v>55</v>
      </c>
      <c r="I10" s="16" t="s">
        <v>55</v>
      </c>
      <c r="J10" s="16" t="s">
        <v>55</v>
      </c>
      <c r="K10" s="16" t="s">
        <v>55</v>
      </c>
      <c r="L10" s="16" t="s">
        <v>55</v>
      </c>
      <c r="M10" s="16" t="s">
        <v>55</v>
      </c>
      <c r="N10" s="16" t="s">
        <v>55</v>
      </c>
      <c r="O10" s="16" t="s">
        <v>55</v>
      </c>
      <c r="P10" s="16" t="s">
        <v>55</v>
      </c>
      <c r="Q10" s="16" t="s">
        <v>55</v>
      </c>
      <c r="R10" s="16" t="s">
        <v>55</v>
      </c>
      <c r="S10" s="16" t="s">
        <v>55</v>
      </c>
      <c r="T10" s="16" t="s">
        <v>55</v>
      </c>
      <c r="U10" s="16" t="s">
        <v>55</v>
      </c>
      <c r="V10" s="16" t="s">
        <v>55</v>
      </c>
      <c r="W10" s="16" t="s">
        <v>55</v>
      </c>
      <c r="X10" s="16" t="s">
        <v>55</v>
      </c>
      <c r="Y10" s="16" t="s">
        <v>55</v>
      </c>
      <c r="Z10" s="16" t="s">
        <v>55</v>
      </c>
      <c r="AA10" s="16" t="s">
        <v>55</v>
      </c>
      <c r="AB10" s="16" t="s">
        <v>55</v>
      </c>
      <c r="AC10" s="16" t="s">
        <v>55</v>
      </c>
      <c r="AD10" s="16" t="s">
        <v>55</v>
      </c>
      <c r="AE10" s="16" t="s">
        <v>55</v>
      </c>
      <c r="AF10" s="16" t="s">
        <v>55</v>
      </c>
      <c r="AG10" s="17" t="s">
        <v>55</v>
      </c>
      <c r="AH10" s="1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8"/>
      <c r="AV10" s="48"/>
      <c r="AW10" s="48"/>
      <c r="AX10" s="48"/>
      <c r="AY10" s="49"/>
    </row>
    <row r="11" spans="1:51" ht="24.75" customHeight="1" x14ac:dyDescent="0.2">
      <c r="A11" s="50" t="s">
        <v>70</v>
      </c>
      <c r="B11" s="40" t="s">
        <v>65</v>
      </c>
      <c r="C11" s="41" t="s">
        <v>55</v>
      </c>
      <c r="D11" s="41" t="s">
        <v>55</v>
      </c>
      <c r="E11" s="41" t="s">
        <v>55</v>
      </c>
      <c r="F11" s="41" t="s">
        <v>55</v>
      </c>
      <c r="G11" s="41" t="s">
        <v>55</v>
      </c>
      <c r="H11" s="41" t="s">
        <v>55</v>
      </c>
      <c r="I11" s="41" t="s">
        <v>55</v>
      </c>
      <c r="J11" s="41" t="s">
        <v>55</v>
      </c>
      <c r="K11" s="41" t="s">
        <v>55</v>
      </c>
      <c r="L11" s="41" t="s">
        <v>55</v>
      </c>
      <c r="M11" s="41" t="s">
        <v>55</v>
      </c>
      <c r="N11" s="41" t="s">
        <v>55</v>
      </c>
      <c r="O11" s="41" t="s">
        <v>55</v>
      </c>
      <c r="P11" s="41" t="s">
        <v>55</v>
      </c>
      <c r="Q11" s="41" t="s">
        <v>55</v>
      </c>
      <c r="R11" s="41" t="s">
        <v>55</v>
      </c>
      <c r="S11" s="41" t="s">
        <v>55</v>
      </c>
      <c r="T11" s="41" t="s">
        <v>55</v>
      </c>
      <c r="U11" s="41" t="s">
        <v>55</v>
      </c>
      <c r="V11" s="41" t="s">
        <v>55</v>
      </c>
      <c r="W11" s="41" t="s">
        <v>55</v>
      </c>
      <c r="X11" s="41" t="s">
        <v>55</v>
      </c>
      <c r="Y11" s="41" t="s">
        <v>55</v>
      </c>
      <c r="Z11" s="41" t="s">
        <v>55</v>
      </c>
      <c r="AA11" s="41" t="s">
        <v>55</v>
      </c>
      <c r="AB11" s="41" t="s">
        <v>55</v>
      </c>
      <c r="AC11" s="41" t="s">
        <v>55</v>
      </c>
      <c r="AD11" s="41" t="s">
        <v>55</v>
      </c>
      <c r="AE11" s="41" t="s">
        <v>55</v>
      </c>
      <c r="AF11" s="41" t="s">
        <v>55</v>
      </c>
      <c r="AG11" s="42" t="s">
        <v>55</v>
      </c>
      <c r="AH11" s="20"/>
      <c r="AI11" s="49">
        <f t="shared" ref="AI11" si="0">COUNTIF(C11:AG11,"8")+COUNTIF(C12:AG12,"8")+COUNTIF(C13:AG13,"8")</f>
        <v>0</v>
      </c>
      <c r="AJ11" s="49">
        <f t="shared" ref="AJ11" si="1">COUNTIF(C11:AG11,"8")*8+COUNTIF(C12:AG12,"8")*8+COUNTIF(C13:AG13,"8")*8</f>
        <v>0</v>
      </c>
      <c r="AK11" s="49">
        <f>COUNTIF(C13:AG13,"8")*8</f>
        <v>0</v>
      </c>
      <c r="AL11" s="49">
        <f t="shared" ref="AL11" si="2">COUNTIF(C11:AG11,"CO")+COUNTIF(C12:AG12,"CO")+COUNTIF(C13:AG13,"CO")</f>
        <v>0</v>
      </c>
      <c r="AM11" s="49">
        <f t="shared" ref="AM11" si="3">COUNTIF(C11:AG11,"E")+COUNTIF(C12:AG12,"E")+COUNTIF(C13:AG13,"E")</f>
        <v>0</v>
      </c>
      <c r="AN11" s="49">
        <f t="shared" ref="AN11" si="4">COUNTIF(C11:AG11,"INV")+COUNTIF(C12:AG12,"INV")+COUNTIF(C13:AG13,"INV")</f>
        <v>0</v>
      </c>
      <c r="AO11" s="49">
        <f t="shared" ref="AO11" si="5">COUNTIF(C11:AG11,"D")+COUNTIF(C12:AG12,"D")+COUNTIF(C13:AG13,"D")</f>
        <v>0</v>
      </c>
      <c r="AP11" s="49">
        <f t="shared" ref="AP11" si="6">COUNTIF(C11:AG11,"DET")+COUNTIF(C12:AG12,"DET")+COUNTIF(C13:AG13,"DET")</f>
        <v>0</v>
      </c>
      <c r="AQ11" s="49">
        <f t="shared" ref="AQ11" si="7">COUNTIF(C11:AG11,"CM")+COUNTIF(C12:AG12,"CM")+COUNTIF(C13:AG13,"CM")</f>
        <v>0</v>
      </c>
      <c r="AR11" s="49">
        <f t="shared" ref="AR11" si="8">COUNTIF(C11:AG11,"CCC")+COUNTIF(C12:AG12,"CCC")+COUNTIF(C13:AG13,"CCC")</f>
        <v>0</v>
      </c>
      <c r="AS11" s="49">
        <f t="shared" ref="AS11" si="9">COUNTIF(C11:AG11,"CFS")+COUNTIF(C12:AG12,"CFS")+COUNTIF(C13:AG13,"CFS")</f>
        <v>0</v>
      </c>
      <c r="AT11" s="49">
        <f t="shared" ref="AT11" si="10">COUNTIF(C11:AG11,"CFP")+COUNTIF(C12:AG12,"CFP")+COUNTIF(C13:AG13,"CFP")</f>
        <v>0</v>
      </c>
      <c r="AU11" s="48">
        <f t="shared" ref="AU11" si="11">COUNTIF(C11:AG11,"ING")+COUNTIF(C12:AG12,"ING")+COUNTIF(C13:AG13,"ING")</f>
        <v>0</v>
      </c>
      <c r="AV11" s="48">
        <f t="shared" ref="AV11" si="12">COUNTIF(D11:AH11,"P")+COUNTIF(D12:AH12,"P")+COUNTIF(D13:AH13,"P")</f>
        <v>0</v>
      </c>
      <c r="AW11" s="48">
        <f t="shared" ref="AW11" si="13">COUNTIF(E11:AI11,"URG")+COUNTIF(E12:AI12,"URG")+COUNTIF(E13:AI13,"URG")</f>
        <v>0</v>
      </c>
      <c r="AX11" s="48">
        <f t="shared" ref="AX11" si="14">COUNTIF(F11:AJ11,"N")+COUNTIF(F12:AJ12,"N")+COUNTIF(F13:AJ13,"N")</f>
        <v>0</v>
      </c>
      <c r="AY11" s="49">
        <f t="shared" ref="AY11" si="15">COUNTIF(G11:AK11,"X")+COUNTIF(G12:AK12,"X")+COUNTIF(G13:AK13,"X")</f>
        <v>0</v>
      </c>
    </row>
    <row r="12" spans="1:51" ht="24.75" customHeight="1" x14ac:dyDescent="0.2">
      <c r="A12" s="51"/>
      <c r="B12" s="43" t="s">
        <v>66</v>
      </c>
      <c r="C12" s="44" t="s">
        <v>55</v>
      </c>
      <c r="D12" s="44" t="s">
        <v>55</v>
      </c>
      <c r="E12" s="44" t="s">
        <v>55</v>
      </c>
      <c r="F12" s="44" t="s">
        <v>55</v>
      </c>
      <c r="G12" s="44" t="s">
        <v>55</v>
      </c>
      <c r="H12" s="44" t="s">
        <v>55</v>
      </c>
      <c r="I12" s="44" t="s">
        <v>55</v>
      </c>
      <c r="J12" s="44" t="s">
        <v>55</v>
      </c>
      <c r="K12" s="44" t="s">
        <v>55</v>
      </c>
      <c r="L12" s="44" t="s">
        <v>55</v>
      </c>
      <c r="M12" s="44" t="s">
        <v>55</v>
      </c>
      <c r="N12" s="44" t="s">
        <v>55</v>
      </c>
      <c r="O12" s="44" t="s">
        <v>55</v>
      </c>
      <c r="P12" s="44" t="s">
        <v>55</v>
      </c>
      <c r="Q12" s="44" t="s">
        <v>55</v>
      </c>
      <c r="R12" s="44" t="s">
        <v>55</v>
      </c>
      <c r="S12" s="44" t="s">
        <v>55</v>
      </c>
      <c r="T12" s="44" t="s">
        <v>55</v>
      </c>
      <c r="U12" s="44" t="s">
        <v>55</v>
      </c>
      <c r="V12" s="44" t="s">
        <v>55</v>
      </c>
      <c r="W12" s="44" t="s">
        <v>55</v>
      </c>
      <c r="X12" s="44" t="s">
        <v>55</v>
      </c>
      <c r="Y12" s="44" t="s">
        <v>55</v>
      </c>
      <c r="Z12" s="44" t="s">
        <v>55</v>
      </c>
      <c r="AA12" s="44" t="s">
        <v>55</v>
      </c>
      <c r="AB12" s="44" t="s">
        <v>55</v>
      </c>
      <c r="AC12" s="44" t="s">
        <v>55</v>
      </c>
      <c r="AD12" s="44" t="s">
        <v>55</v>
      </c>
      <c r="AE12" s="44" t="s">
        <v>55</v>
      </c>
      <c r="AF12" s="44" t="s">
        <v>55</v>
      </c>
      <c r="AG12" s="45" t="s">
        <v>55</v>
      </c>
      <c r="AH12" s="1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8"/>
      <c r="AV12" s="48"/>
      <c r="AW12" s="48"/>
      <c r="AX12" s="48"/>
      <c r="AY12" s="49"/>
    </row>
    <row r="13" spans="1:51" ht="24.75" customHeight="1" x14ac:dyDescent="0.2">
      <c r="A13" s="52"/>
      <c r="B13" s="15" t="s">
        <v>67</v>
      </c>
      <c r="C13" s="16" t="s">
        <v>55</v>
      </c>
      <c r="D13" s="16" t="s">
        <v>55</v>
      </c>
      <c r="E13" s="16" t="s">
        <v>55</v>
      </c>
      <c r="F13" s="16" t="s">
        <v>55</v>
      </c>
      <c r="G13" s="16" t="s">
        <v>55</v>
      </c>
      <c r="H13" s="16" t="s">
        <v>55</v>
      </c>
      <c r="I13" s="16" t="s">
        <v>55</v>
      </c>
      <c r="J13" s="16" t="s">
        <v>55</v>
      </c>
      <c r="K13" s="16" t="s">
        <v>55</v>
      </c>
      <c r="L13" s="16" t="s">
        <v>55</v>
      </c>
      <c r="M13" s="16" t="s">
        <v>55</v>
      </c>
      <c r="N13" s="16" t="s">
        <v>55</v>
      </c>
      <c r="O13" s="16" t="s">
        <v>55</v>
      </c>
      <c r="P13" s="16" t="s">
        <v>55</v>
      </c>
      <c r="Q13" s="16" t="s">
        <v>55</v>
      </c>
      <c r="R13" s="16" t="s">
        <v>55</v>
      </c>
      <c r="S13" s="16" t="s">
        <v>55</v>
      </c>
      <c r="T13" s="16" t="s">
        <v>55</v>
      </c>
      <c r="U13" s="16" t="s">
        <v>55</v>
      </c>
      <c r="V13" s="16" t="s">
        <v>55</v>
      </c>
      <c r="W13" s="16" t="s">
        <v>55</v>
      </c>
      <c r="X13" s="16" t="s">
        <v>55</v>
      </c>
      <c r="Y13" s="16" t="s">
        <v>55</v>
      </c>
      <c r="Z13" s="16" t="s">
        <v>55</v>
      </c>
      <c r="AA13" s="16" t="s">
        <v>55</v>
      </c>
      <c r="AB13" s="16" t="s">
        <v>55</v>
      </c>
      <c r="AC13" s="16" t="s">
        <v>55</v>
      </c>
      <c r="AD13" s="16" t="s">
        <v>55</v>
      </c>
      <c r="AE13" s="16" t="s">
        <v>55</v>
      </c>
      <c r="AF13" s="16" t="s">
        <v>55</v>
      </c>
      <c r="AG13" s="17" t="s">
        <v>55</v>
      </c>
      <c r="AH13" s="1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8"/>
      <c r="AV13" s="48"/>
      <c r="AW13" s="48"/>
      <c r="AX13" s="48"/>
      <c r="AY13" s="49"/>
    </row>
    <row r="14" spans="1:51" ht="24.75" customHeight="1" x14ac:dyDescent="0.2">
      <c r="A14" s="50" t="s">
        <v>70</v>
      </c>
      <c r="B14" s="40" t="s">
        <v>65</v>
      </c>
      <c r="C14" s="41" t="s">
        <v>55</v>
      </c>
      <c r="D14" s="41" t="s">
        <v>55</v>
      </c>
      <c r="E14" s="41" t="s">
        <v>55</v>
      </c>
      <c r="F14" s="41" t="s">
        <v>55</v>
      </c>
      <c r="G14" s="41" t="s">
        <v>55</v>
      </c>
      <c r="H14" s="41" t="s">
        <v>55</v>
      </c>
      <c r="I14" s="41" t="s">
        <v>55</v>
      </c>
      <c r="J14" s="41" t="s">
        <v>55</v>
      </c>
      <c r="K14" s="41" t="s">
        <v>55</v>
      </c>
      <c r="L14" s="41" t="s">
        <v>55</v>
      </c>
      <c r="M14" s="41" t="s">
        <v>55</v>
      </c>
      <c r="N14" s="41" t="s">
        <v>55</v>
      </c>
      <c r="O14" s="41" t="s">
        <v>55</v>
      </c>
      <c r="P14" s="41" t="s">
        <v>55</v>
      </c>
      <c r="Q14" s="41" t="s">
        <v>55</v>
      </c>
      <c r="R14" s="41" t="s">
        <v>55</v>
      </c>
      <c r="S14" s="41" t="s">
        <v>55</v>
      </c>
      <c r="T14" s="41" t="s">
        <v>55</v>
      </c>
      <c r="U14" s="41" t="s">
        <v>55</v>
      </c>
      <c r="V14" s="41" t="s">
        <v>55</v>
      </c>
      <c r="W14" s="41" t="s">
        <v>55</v>
      </c>
      <c r="X14" s="41" t="s">
        <v>55</v>
      </c>
      <c r="Y14" s="41" t="s">
        <v>55</v>
      </c>
      <c r="Z14" s="41" t="s">
        <v>55</v>
      </c>
      <c r="AA14" s="41" t="s">
        <v>55</v>
      </c>
      <c r="AB14" s="41" t="s">
        <v>55</v>
      </c>
      <c r="AC14" s="41" t="s">
        <v>55</v>
      </c>
      <c r="AD14" s="41" t="s">
        <v>55</v>
      </c>
      <c r="AE14" s="41" t="s">
        <v>55</v>
      </c>
      <c r="AF14" s="41" t="s">
        <v>55</v>
      </c>
      <c r="AG14" s="42" t="s">
        <v>55</v>
      </c>
      <c r="AH14" s="20"/>
      <c r="AI14" s="49">
        <f t="shared" ref="AI14" si="16">COUNTIF(C14:AG14,"8")+COUNTIF(C15:AG15,"8")+COUNTIF(C16:AG16,"8")</f>
        <v>0</v>
      </c>
      <c r="AJ14" s="49">
        <f t="shared" ref="AJ14" si="17">COUNTIF(C14:AG14,"8")*8+COUNTIF(C15:AG15,"8")*8+COUNTIF(C16:AG16,"8")*8</f>
        <v>0</v>
      </c>
      <c r="AK14" s="49">
        <f t="shared" ref="AK14" si="18">COUNTIF(C16:AG16,"8")*8</f>
        <v>0</v>
      </c>
      <c r="AL14" s="49">
        <f t="shared" ref="AL14" si="19">COUNTIF(C14:AG14,"CO")+COUNTIF(C15:AG15,"CO")+COUNTIF(C16:AG16,"CO")</f>
        <v>0</v>
      </c>
      <c r="AM14" s="49">
        <f t="shared" ref="AM14" si="20">COUNTIF(C14:AG14,"E")+COUNTIF(C15:AG15,"E")+COUNTIF(C16:AG16,"E")</f>
        <v>0</v>
      </c>
      <c r="AN14" s="49">
        <f t="shared" ref="AN14" si="21">COUNTIF(C14:AG14,"INV")+COUNTIF(C15:AG15,"INV")+COUNTIF(C16:AG16,"INV")</f>
        <v>0</v>
      </c>
      <c r="AO14" s="49">
        <f t="shared" ref="AO14" si="22">COUNTIF(C14:AG14,"D")+COUNTIF(C15:AG15,"D")+COUNTIF(C16:AG16,"D")</f>
        <v>0</v>
      </c>
      <c r="AP14" s="49">
        <f t="shared" ref="AP14" si="23">COUNTIF(C14:AG14,"DET")+COUNTIF(C15:AG15,"DET")+COUNTIF(C16:AG16,"DET")</f>
        <v>0</v>
      </c>
      <c r="AQ14" s="49">
        <f t="shared" ref="AQ14" si="24">COUNTIF(C14:AG14,"CM")+COUNTIF(C15:AG15,"CM")+COUNTIF(C16:AG16,"CM")</f>
        <v>0</v>
      </c>
      <c r="AR14" s="49">
        <f t="shared" ref="AR14" si="25">COUNTIF(C14:AG14,"CCC")+COUNTIF(C15:AG15,"CCC")+COUNTIF(C16:AG16,"CCC")</f>
        <v>0</v>
      </c>
      <c r="AS14" s="49">
        <f t="shared" ref="AS14" si="26">COUNTIF(C14:AG14,"CFS")+COUNTIF(C15:AG15,"CFS")+COUNTIF(C16:AG16,"CFS")</f>
        <v>0</v>
      </c>
      <c r="AT14" s="49">
        <f t="shared" ref="AT14" si="27">COUNTIF(C14:AG14,"CFP")+COUNTIF(C15:AG15,"CFP")+COUNTIF(C16:AG16,"CFP")</f>
        <v>0</v>
      </c>
      <c r="AU14" s="48">
        <f t="shared" ref="AU14" si="28">COUNTIF(C14:AG14,"ING")+COUNTIF(C15:AG15,"ING")+COUNTIF(C16:AG16,"ING")</f>
        <v>0</v>
      </c>
      <c r="AV14" s="48">
        <f t="shared" ref="AV14" si="29">COUNTIF(D14:AH14,"P")+COUNTIF(D15:AH15,"P")+COUNTIF(D16:AH16,"P")</f>
        <v>0</v>
      </c>
      <c r="AW14" s="48">
        <f t="shared" ref="AW14" si="30">COUNTIF(E14:AI14,"URG")+COUNTIF(E15:AI15,"URG")+COUNTIF(E16:AI16,"URG")</f>
        <v>0</v>
      </c>
      <c r="AX14" s="48">
        <f t="shared" ref="AX14" si="31">COUNTIF(F14:AJ14,"N")+COUNTIF(F15:AJ15,"N")+COUNTIF(F16:AJ16,"N")</f>
        <v>0</v>
      </c>
      <c r="AY14" s="49">
        <f t="shared" ref="AY14" si="32">COUNTIF(G14:AK14,"X")+COUNTIF(G15:AK15,"X")+COUNTIF(G16:AK16,"X")</f>
        <v>0</v>
      </c>
    </row>
    <row r="15" spans="1:51" ht="24.75" customHeight="1" x14ac:dyDescent="0.2">
      <c r="A15" s="51"/>
      <c r="B15" s="43" t="s">
        <v>66</v>
      </c>
      <c r="C15" s="44" t="s">
        <v>55</v>
      </c>
      <c r="D15" s="44" t="s">
        <v>55</v>
      </c>
      <c r="E15" s="44" t="s">
        <v>55</v>
      </c>
      <c r="F15" s="44" t="s">
        <v>55</v>
      </c>
      <c r="G15" s="44" t="s">
        <v>55</v>
      </c>
      <c r="H15" s="44" t="s">
        <v>55</v>
      </c>
      <c r="I15" s="44" t="s">
        <v>55</v>
      </c>
      <c r="J15" s="44" t="s">
        <v>55</v>
      </c>
      <c r="K15" s="44" t="s">
        <v>55</v>
      </c>
      <c r="L15" s="44" t="s">
        <v>55</v>
      </c>
      <c r="M15" s="44" t="s">
        <v>55</v>
      </c>
      <c r="N15" s="44" t="s">
        <v>55</v>
      </c>
      <c r="O15" s="44" t="s">
        <v>55</v>
      </c>
      <c r="P15" s="44" t="s">
        <v>55</v>
      </c>
      <c r="Q15" s="44" t="s">
        <v>55</v>
      </c>
      <c r="R15" s="44" t="s">
        <v>55</v>
      </c>
      <c r="S15" s="44" t="s">
        <v>55</v>
      </c>
      <c r="T15" s="44" t="s">
        <v>55</v>
      </c>
      <c r="U15" s="44" t="s">
        <v>55</v>
      </c>
      <c r="V15" s="44" t="s">
        <v>55</v>
      </c>
      <c r="W15" s="44" t="s">
        <v>55</v>
      </c>
      <c r="X15" s="44" t="s">
        <v>55</v>
      </c>
      <c r="Y15" s="44" t="s">
        <v>55</v>
      </c>
      <c r="Z15" s="44" t="s">
        <v>55</v>
      </c>
      <c r="AA15" s="44" t="s">
        <v>55</v>
      </c>
      <c r="AB15" s="44" t="s">
        <v>55</v>
      </c>
      <c r="AC15" s="44" t="s">
        <v>55</v>
      </c>
      <c r="AD15" s="44" t="s">
        <v>55</v>
      </c>
      <c r="AE15" s="44" t="s">
        <v>55</v>
      </c>
      <c r="AF15" s="44" t="s">
        <v>55</v>
      </c>
      <c r="AG15" s="45" t="s">
        <v>55</v>
      </c>
      <c r="AH15" s="1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8"/>
      <c r="AV15" s="48"/>
      <c r="AW15" s="48"/>
      <c r="AX15" s="48"/>
      <c r="AY15" s="49"/>
    </row>
    <row r="16" spans="1:51" ht="24.75" customHeight="1" x14ac:dyDescent="0.2">
      <c r="A16" s="52"/>
      <c r="B16" s="15" t="s">
        <v>67</v>
      </c>
      <c r="C16" s="16" t="s">
        <v>55</v>
      </c>
      <c r="D16" s="16" t="s">
        <v>55</v>
      </c>
      <c r="E16" s="16" t="s">
        <v>55</v>
      </c>
      <c r="F16" s="16" t="s">
        <v>55</v>
      </c>
      <c r="G16" s="16" t="s">
        <v>55</v>
      </c>
      <c r="H16" s="16" t="s">
        <v>55</v>
      </c>
      <c r="I16" s="16" t="s">
        <v>55</v>
      </c>
      <c r="J16" s="16" t="s">
        <v>55</v>
      </c>
      <c r="K16" s="16" t="s">
        <v>55</v>
      </c>
      <c r="L16" s="16" t="s">
        <v>55</v>
      </c>
      <c r="M16" s="16" t="s">
        <v>55</v>
      </c>
      <c r="N16" s="16" t="s">
        <v>55</v>
      </c>
      <c r="O16" s="16" t="s">
        <v>55</v>
      </c>
      <c r="P16" s="16" t="s">
        <v>55</v>
      </c>
      <c r="Q16" s="16" t="s">
        <v>55</v>
      </c>
      <c r="R16" s="16" t="s">
        <v>55</v>
      </c>
      <c r="S16" s="16" t="s">
        <v>55</v>
      </c>
      <c r="T16" s="16" t="s">
        <v>55</v>
      </c>
      <c r="U16" s="16" t="s">
        <v>55</v>
      </c>
      <c r="V16" s="16" t="s">
        <v>55</v>
      </c>
      <c r="W16" s="16" t="s">
        <v>55</v>
      </c>
      <c r="X16" s="16" t="s">
        <v>55</v>
      </c>
      <c r="Y16" s="16" t="s">
        <v>55</v>
      </c>
      <c r="Z16" s="16" t="s">
        <v>55</v>
      </c>
      <c r="AA16" s="16" t="s">
        <v>55</v>
      </c>
      <c r="AB16" s="16" t="s">
        <v>55</v>
      </c>
      <c r="AC16" s="16" t="s">
        <v>55</v>
      </c>
      <c r="AD16" s="16" t="s">
        <v>55</v>
      </c>
      <c r="AE16" s="16" t="s">
        <v>55</v>
      </c>
      <c r="AF16" s="16" t="s">
        <v>55</v>
      </c>
      <c r="AG16" s="16" t="s">
        <v>55</v>
      </c>
      <c r="AH16" s="19"/>
      <c r="AI16" s="53"/>
      <c r="AJ16" s="53"/>
      <c r="AK16" s="53"/>
      <c r="AL16" s="53"/>
      <c r="AM16" s="49"/>
      <c r="AN16" s="49"/>
      <c r="AO16" s="49"/>
      <c r="AP16" s="49"/>
      <c r="AQ16" s="49"/>
      <c r="AR16" s="49"/>
      <c r="AS16" s="49"/>
      <c r="AT16" s="49"/>
      <c r="AU16" s="48"/>
      <c r="AV16" s="48"/>
      <c r="AW16" s="48"/>
      <c r="AX16" s="48"/>
      <c r="AY16" s="49"/>
    </row>
    <row r="17" spans="1:51" ht="24.75" customHeight="1" x14ac:dyDescent="0.2">
      <c r="A17" s="50" t="s">
        <v>70</v>
      </c>
      <c r="B17" s="40" t="s">
        <v>65</v>
      </c>
      <c r="C17" s="41" t="s">
        <v>55</v>
      </c>
      <c r="D17" s="41" t="s">
        <v>55</v>
      </c>
      <c r="E17" s="41" t="s">
        <v>55</v>
      </c>
      <c r="F17" s="41" t="s">
        <v>55</v>
      </c>
      <c r="G17" s="41" t="s">
        <v>55</v>
      </c>
      <c r="H17" s="41" t="s">
        <v>55</v>
      </c>
      <c r="I17" s="41" t="s">
        <v>55</v>
      </c>
      <c r="J17" s="41" t="s">
        <v>55</v>
      </c>
      <c r="K17" s="41" t="s">
        <v>55</v>
      </c>
      <c r="L17" s="41" t="s">
        <v>55</v>
      </c>
      <c r="M17" s="41" t="s">
        <v>55</v>
      </c>
      <c r="N17" s="41" t="s">
        <v>55</v>
      </c>
      <c r="O17" s="41" t="s">
        <v>55</v>
      </c>
      <c r="P17" s="41" t="s">
        <v>55</v>
      </c>
      <c r="Q17" s="41" t="s">
        <v>55</v>
      </c>
      <c r="R17" s="41" t="s">
        <v>55</v>
      </c>
      <c r="S17" s="41" t="s">
        <v>55</v>
      </c>
      <c r="T17" s="41" t="s">
        <v>55</v>
      </c>
      <c r="U17" s="41" t="s">
        <v>55</v>
      </c>
      <c r="V17" s="41" t="s">
        <v>55</v>
      </c>
      <c r="W17" s="41" t="s">
        <v>55</v>
      </c>
      <c r="X17" s="41" t="s">
        <v>55</v>
      </c>
      <c r="Y17" s="41" t="s">
        <v>55</v>
      </c>
      <c r="Z17" s="41" t="s">
        <v>55</v>
      </c>
      <c r="AA17" s="41" t="s">
        <v>55</v>
      </c>
      <c r="AB17" s="41" t="s">
        <v>55</v>
      </c>
      <c r="AC17" s="41" t="s">
        <v>55</v>
      </c>
      <c r="AD17" s="41" t="s">
        <v>55</v>
      </c>
      <c r="AE17" s="41" t="s">
        <v>55</v>
      </c>
      <c r="AF17" s="41" t="s">
        <v>55</v>
      </c>
      <c r="AG17" s="42" t="s">
        <v>55</v>
      </c>
      <c r="AH17" s="20"/>
      <c r="AI17" s="49">
        <f t="shared" ref="AI17" si="33">COUNTIF(C17:AG17,"8")+COUNTIF(C18:AG18,"8")+COUNTIF(C19:AG19,"8")</f>
        <v>0</v>
      </c>
      <c r="AJ17" s="49">
        <f t="shared" ref="AJ17" si="34">COUNTIF(C17:AG17,"8")*8+COUNTIF(C18:AG18,"8")*8+COUNTIF(C19:AG19,"8")*8</f>
        <v>0</v>
      </c>
      <c r="AK17" s="49">
        <f t="shared" ref="AK17" si="35">COUNTIF(C19:AG19,"8")*8</f>
        <v>0</v>
      </c>
      <c r="AL17" s="49">
        <f t="shared" ref="AL17" si="36">COUNTIF(C17:AG17,"CO")+COUNTIF(C18:AG18,"CO")+COUNTIF(C19:AG19,"CO")</f>
        <v>0</v>
      </c>
      <c r="AM17" s="49">
        <f t="shared" ref="AM17" si="37">COUNTIF(C17:AG17,"E")+COUNTIF(C18:AG18,"E")+COUNTIF(C19:AG19,"E")</f>
        <v>0</v>
      </c>
      <c r="AN17" s="49">
        <f t="shared" ref="AN17" si="38">COUNTIF(C17:AG17,"INV")+COUNTIF(C18:AG18,"INV")+COUNTIF(C19:AG19,"INV")</f>
        <v>0</v>
      </c>
      <c r="AO17" s="49">
        <f t="shared" ref="AO17" si="39">COUNTIF(C17:AG17,"D")+COUNTIF(C18:AG18,"D")+COUNTIF(C19:AG19,"D")</f>
        <v>0</v>
      </c>
      <c r="AP17" s="49">
        <f t="shared" ref="AP17" si="40">COUNTIF(C17:AG17,"DET")+COUNTIF(C18:AG18,"DET")+COUNTIF(C19:AG19,"DET")</f>
        <v>0</v>
      </c>
      <c r="AQ17" s="49">
        <f t="shared" ref="AQ17" si="41">COUNTIF(C17:AG17,"CM")+COUNTIF(C18:AG18,"CM")+COUNTIF(C19:AG19,"CM")</f>
        <v>0</v>
      </c>
      <c r="AR17" s="49">
        <f t="shared" ref="AR17" si="42">COUNTIF(C17:AG17,"CCC")+COUNTIF(C18:AG18,"CCC")+COUNTIF(C19:AG19,"CCC")</f>
        <v>0</v>
      </c>
      <c r="AS17" s="49">
        <f t="shared" ref="AS17" si="43">COUNTIF(C17:AG17,"CFS")+COUNTIF(C18:AG18,"CFS")+COUNTIF(C19:AG19,"CFS")</f>
        <v>0</v>
      </c>
      <c r="AT17" s="49">
        <f t="shared" ref="AT17" si="44">COUNTIF(C17:AG17,"CFP")+COUNTIF(C18:AG18,"CFP")+COUNTIF(C19:AG19,"CFP")</f>
        <v>0</v>
      </c>
      <c r="AU17" s="48">
        <f t="shared" ref="AU17" si="45">COUNTIF(C17:AG17,"ING")+COUNTIF(C18:AG18,"ING")+COUNTIF(C19:AG19,"ING")</f>
        <v>0</v>
      </c>
      <c r="AV17" s="48">
        <f t="shared" ref="AV17" si="46">COUNTIF(D17:AH17,"P")+COUNTIF(D18:AH18,"P")+COUNTIF(D19:AH19,"P")</f>
        <v>0</v>
      </c>
      <c r="AW17" s="48">
        <f t="shared" ref="AW17" si="47">COUNTIF(E17:AI17,"URG")+COUNTIF(E18:AI18,"URG")+COUNTIF(E19:AI19,"URG")</f>
        <v>0</v>
      </c>
      <c r="AX17" s="48">
        <f t="shared" ref="AX17" si="48">COUNTIF(F17:AJ17,"N")+COUNTIF(F18:AJ18,"N")+COUNTIF(F19:AJ19,"N")</f>
        <v>0</v>
      </c>
      <c r="AY17" s="49">
        <f t="shared" ref="AY17" si="49">COUNTIF(G17:AK17,"X")+COUNTIF(G18:AK18,"X")+COUNTIF(G19:AK19,"X")</f>
        <v>0</v>
      </c>
    </row>
    <row r="18" spans="1:51" ht="24.75" customHeight="1" x14ac:dyDescent="0.2">
      <c r="A18" s="51"/>
      <c r="B18" s="43" t="s">
        <v>66</v>
      </c>
      <c r="C18" s="44" t="s">
        <v>55</v>
      </c>
      <c r="D18" s="44" t="s">
        <v>55</v>
      </c>
      <c r="E18" s="44" t="s">
        <v>55</v>
      </c>
      <c r="F18" s="44" t="s">
        <v>55</v>
      </c>
      <c r="G18" s="44" t="s">
        <v>55</v>
      </c>
      <c r="H18" s="44" t="s">
        <v>55</v>
      </c>
      <c r="I18" s="44" t="s">
        <v>55</v>
      </c>
      <c r="J18" s="44" t="s">
        <v>55</v>
      </c>
      <c r="K18" s="44" t="s">
        <v>55</v>
      </c>
      <c r="L18" s="44" t="s">
        <v>55</v>
      </c>
      <c r="M18" s="44" t="s">
        <v>55</v>
      </c>
      <c r="N18" s="44" t="s">
        <v>55</v>
      </c>
      <c r="O18" s="44" t="s">
        <v>55</v>
      </c>
      <c r="P18" s="44" t="s">
        <v>55</v>
      </c>
      <c r="Q18" s="44" t="s">
        <v>55</v>
      </c>
      <c r="R18" s="44" t="s">
        <v>55</v>
      </c>
      <c r="S18" s="44" t="s">
        <v>55</v>
      </c>
      <c r="T18" s="44" t="s">
        <v>55</v>
      </c>
      <c r="U18" s="44" t="s">
        <v>55</v>
      </c>
      <c r="V18" s="44" t="s">
        <v>55</v>
      </c>
      <c r="W18" s="44" t="s">
        <v>55</v>
      </c>
      <c r="X18" s="44" t="s">
        <v>55</v>
      </c>
      <c r="Y18" s="44" t="s">
        <v>55</v>
      </c>
      <c r="Z18" s="44" t="s">
        <v>55</v>
      </c>
      <c r="AA18" s="44" t="s">
        <v>55</v>
      </c>
      <c r="AB18" s="44" t="s">
        <v>55</v>
      </c>
      <c r="AC18" s="44" t="s">
        <v>55</v>
      </c>
      <c r="AD18" s="44" t="s">
        <v>55</v>
      </c>
      <c r="AE18" s="44" t="s">
        <v>55</v>
      </c>
      <c r="AF18" s="44" t="s">
        <v>55</v>
      </c>
      <c r="AG18" s="45" t="s">
        <v>55</v>
      </c>
      <c r="AH18" s="1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8"/>
      <c r="AV18" s="48"/>
      <c r="AW18" s="48"/>
      <c r="AX18" s="48"/>
      <c r="AY18" s="49"/>
    </row>
    <row r="19" spans="1:51" ht="24.75" customHeight="1" x14ac:dyDescent="0.2">
      <c r="A19" s="52"/>
      <c r="B19" s="15" t="s">
        <v>67</v>
      </c>
      <c r="C19" s="16" t="s">
        <v>55</v>
      </c>
      <c r="D19" s="16" t="s">
        <v>55</v>
      </c>
      <c r="E19" s="16" t="s">
        <v>55</v>
      </c>
      <c r="F19" s="16" t="s">
        <v>55</v>
      </c>
      <c r="G19" s="16" t="s">
        <v>55</v>
      </c>
      <c r="H19" s="16" t="s">
        <v>55</v>
      </c>
      <c r="I19" s="16" t="s">
        <v>55</v>
      </c>
      <c r="J19" s="16" t="s">
        <v>55</v>
      </c>
      <c r="K19" s="16" t="s">
        <v>55</v>
      </c>
      <c r="L19" s="16" t="s">
        <v>55</v>
      </c>
      <c r="M19" s="16" t="s">
        <v>55</v>
      </c>
      <c r="N19" s="16" t="s">
        <v>55</v>
      </c>
      <c r="O19" s="16" t="s">
        <v>55</v>
      </c>
      <c r="P19" s="16" t="s">
        <v>55</v>
      </c>
      <c r="Q19" s="16" t="s">
        <v>55</v>
      </c>
      <c r="R19" s="16" t="s">
        <v>55</v>
      </c>
      <c r="S19" s="16" t="s">
        <v>55</v>
      </c>
      <c r="T19" s="16" t="s">
        <v>55</v>
      </c>
      <c r="U19" s="16" t="s">
        <v>55</v>
      </c>
      <c r="V19" s="16" t="s">
        <v>55</v>
      </c>
      <c r="W19" s="16" t="s">
        <v>55</v>
      </c>
      <c r="X19" s="16" t="s">
        <v>55</v>
      </c>
      <c r="Y19" s="16" t="s">
        <v>55</v>
      </c>
      <c r="Z19" s="16" t="s">
        <v>55</v>
      </c>
      <c r="AA19" s="16" t="s">
        <v>55</v>
      </c>
      <c r="AB19" s="16" t="s">
        <v>55</v>
      </c>
      <c r="AC19" s="16" t="s">
        <v>55</v>
      </c>
      <c r="AD19" s="16" t="s">
        <v>55</v>
      </c>
      <c r="AE19" s="16" t="s">
        <v>55</v>
      </c>
      <c r="AF19" s="16" t="s">
        <v>55</v>
      </c>
      <c r="AG19" s="16" t="s">
        <v>55</v>
      </c>
      <c r="AH19" s="19"/>
      <c r="AI19" s="53"/>
      <c r="AJ19" s="53"/>
      <c r="AK19" s="53"/>
      <c r="AL19" s="53"/>
      <c r="AM19" s="49"/>
      <c r="AN19" s="49"/>
      <c r="AO19" s="49"/>
      <c r="AP19" s="49"/>
      <c r="AQ19" s="49"/>
      <c r="AR19" s="49"/>
      <c r="AS19" s="49"/>
      <c r="AT19" s="49"/>
      <c r="AU19" s="48"/>
      <c r="AV19" s="48"/>
      <c r="AW19" s="48"/>
      <c r="AX19" s="48"/>
      <c r="AY19" s="49"/>
    </row>
    <row r="20" spans="1:51" ht="24.75" customHeight="1" x14ac:dyDescent="0.2">
      <c r="A20" s="50" t="s">
        <v>70</v>
      </c>
      <c r="B20" s="40" t="s">
        <v>65</v>
      </c>
      <c r="C20" s="41" t="s">
        <v>55</v>
      </c>
      <c r="D20" s="41" t="s">
        <v>55</v>
      </c>
      <c r="E20" s="41" t="s">
        <v>55</v>
      </c>
      <c r="F20" s="41" t="s">
        <v>55</v>
      </c>
      <c r="G20" s="41" t="s">
        <v>55</v>
      </c>
      <c r="H20" s="41" t="s">
        <v>55</v>
      </c>
      <c r="I20" s="41" t="s">
        <v>55</v>
      </c>
      <c r="J20" s="41" t="s">
        <v>55</v>
      </c>
      <c r="K20" s="41" t="s">
        <v>55</v>
      </c>
      <c r="L20" s="41" t="s">
        <v>55</v>
      </c>
      <c r="M20" s="41" t="s">
        <v>55</v>
      </c>
      <c r="N20" s="41" t="s">
        <v>55</v>
      </c>
      <c r="O20" s="41" t="s">
        <v>55</v>
      </c>
      <c r="P20" s="41" t="s">
        <v>55</v>
      </c>
      <c r="Q20" s="41" t="s">
        <v>55</v>
      </c>
      <c r="R20" s="41" t="s">
        <v>55</v>
      </c>
      <c r="S20" s="41" t="s">
        <v>55</v>
      </c>
      <c r="T20" s="41" t="s">
        <v>55</v>
      </c>
      <c r="U20" s="41" t="s">
        <v>55</v>
      </c>
      <c r="V20" s="41" t="s">
        <v>55</v>
      </c>
      <c r="W20" s="41" t="s">
        <v>55</v>
      </c>
      <c r="X20" s="41" t="s">
        <v>55</v>
      </c>
      <c r="Y20" s="41" t="s">
        <v>55</v>
      </c>
      <c r="Z20" s="41" t="s">
        <v>55</v>
      </c>
      <c r="AA20" s="41" t="s">
        <v>55</v>
      </c>
      <c r="AB20" s="41" t="s">
        <v>55</v>
      </c>
      <c r="AC20" s="41" t="s">
        <v>55</v>
      </c>
      <c r="AD20" s="41" t="s">
        <v>55</v>
      </c>
      <c r="AE20" s="41" t="s">
        <v>55</v>
      </c>
      <c r="AF20" s="41" t="s">
        <v>55</v>
      </c>
      <c r="AG20" s="42" t="s">
        <v>55</v>
      </c>
      <c r="AH20" s="20"/>
      <c r="AI20" s="49">
        <f t="shared" ref="AI20" si="50">COUNTIF(C20:AG20,"8")+COUNTIF(C21:AG21,"8")+COUNTIF(C22:AG22,"8")</f>
        <v>0</v>
      </c>
      <c r="AJ20" s="49">
        <f t="shared" ref="AJ20" si="51">COUNTIF(C20:AG20,"8")*8+COUNTIF(C21:AG21,"8")*8+COUNTIF(C22:AG22,"8")*8</f>
        <v>0</v>
      </c>
      <c r="AK20" s="49">
        <f t="shared" ref="AK20" si="52">COUNTIF(C22:AG22,"8")*8</f>
        <v>0</v>
      </c>
      <c r="AL20" s="49">
        <f t="shared" ref="AL20" si="53">COUNTIF(C20:AG20,"CO")+COUNTIF(C21:AG21,"CO")+COUNTIF(C22:AG22,"CO")</f>
        <v>0</v>
      </c>
      <c r="AM20" s="49">
        <f t="shared" ref="AM20" si="54">COUNTIF(C20:AG20,"E")+COUNTIF(C21:AG21,"E")+COUNTIF(C22:AG22,"E")</f>
        <v>0</v>
      </c>
      <c r="AN20" s="49">
        <f t="shared" ref="AN20" si="55">COUNTIF(C20:AG20,"INV")+COUNTIF(C21:AG21,"INV")+COUNTIF(C22:AG22,"INV")</f>
        <v>0</v>
      </c>
      <c r="AO20" s="49">
        <f t="shared" ref="AO20" si="56">COUNTIF(C20:AG20,"D")+COUNTIF(C21:AG21,"D")+COUNTIF(C22:AG22,"D")</f>
        <v>0</v>
      </c>
      <c r="AP20" s="49">
        <f t="shared" ref="AP20" si="57">COUNTIF(C20:AG20,"DET")+COUNTIF(C21:AG21,"DET")+COUNTIF(C22:AG22,"DET")</f>
        <v>0</v>
      </c>
      <c r="AQ20" s="49">
        <f t="shared" ref="AQ20" si="58">COUNTIF(C20:AG20,"CM")+COUNTIF(C21:AG21,"CM")+COUNTIF(C22:AG22,"CM")</f>
        <v>0</v>
      </c>
      <c r="AR20" s="49">
        <f t="shared" ref="AR20" si="59">COUNTIF(C20:AG20,"CCC")+COUNTIF(C21:AG21,"CCC")+COUNTIF(C22:AG22,"CCC")</f>
        <v>0</v>
      </c>
      <c r="AS20" s="49">
        <f t="shared" ref="AS20" si="60">COUNTIF(C20:AG20,"CFS")+COUNTIF(C21:AG21,"CFS")+COUNTIF(C22:AG22,"CFS")</f>
        <v>0</v>
      </c>
      <c r="AT20" s="49">
        <f t="shared" ref="AT20" si="61">COUNTIF(C20:AG20,"CFP")+COUNTIF(C21:AG21,"CFP")+COUNTIF(C22:AG22,"CFP")</f>
        <v>0</v>
      </c>
      <c r="AU20" s="48">
        <f t="shared" ref="AU20" si="62">COUNTIF(C20:AG20,"ING")+COUNTIF(C21:AG21,"ING")+COUNTIF(C22:AG22,"ING")</f>
        <v>0</v>
      </c>
      <c r="AV20" s="48">
        <f t="shared" ref="AV20" si="63">COUNTIF(D20:AH20,"P")+COUNTIF(D21:AH21,"P")+COUNTIF(D22:AH22,"P")</f>
        <v>0</v>
      </c>
      <c r="AW20" s="48">
        <f t="shared" ref="AW20" si="64">COUNTIF(E20:AI20,"URG")+COUNTIF(E21:AI21,"URG")+COUNTIF(E22:AI22,"URG")</f>
        <v>0</v>
      </c>
      <c r="AX20" s="48">
        <f t="shared" ref="AX20" si="65">COUNTIF(F20:AJ20,"N")+COUNTIF(F21:AJ21,"N")+COUNTIF(F22:AJ22,"N")</f>
        <v>0</v>
      </c>
      <c r="AY20" s="49">
        <f t="shared" ref="AY20" si="66">COUNTIF(G20:AK20,"X")+COUNTIF(G21:AK21,"X")+COUNTIF(G22:AK22,"X")</f>
        <v>0</v>
      </c>
    </row>
    <row r="21" spans="1:51" ht="24.75" customHeight="1" x14ac:dyDescent="0.2">
      <c r="A21" s="51"/>
      <c r="B21" s="43" t="s">
        <v>66</v>
      </c>
      <c r="C21" s="44" t="s">
        <v>55</v>
      </c>
      <c r="D21" s="44" t="s">
        <v>55</v>
      </c>
      <c r="E21" s="44" t="s">
        <v>55</v>
      </c>
      <c r="F21" s="44" t="s">
        <v>55</v>
      </c>
      <c r="G21" s="44" t="s">
        <v>55</v>
      </c>
      <c r="H21" s="44" t="s">
        <v>55</v>
      </c>
      <c r="I21" s="44" t="s">
        <v>55</v>
      </c>
      <c r="J21" s="44" t="s">
        <v>55</v>
      </c>
      <c r="K21" s="44" t="s">
        <v>55</v>
      </c>
      <c r="L21" s="44" t="s">
        <v>55</v>
      </c>
      <c r="M21" s="44" t="s">
        <v>55</v>
      </c>
      <c r="N21" s="44" t="s">
        <v>55</v>
      </c>
      <c r="O21" s="44" t="s">
        <v>55</v>
      </c>
      <c r="P21" s="44" t="s">
        <v>55</v>
      </c>
      <c r="Q21" s="44" t="s">
        <v>55</v>
      </c>
      <c r="R21" s="44" t="s">
        <v>55</v>
      </c>
      <c r="S21" s="44" t="s">
        <v>55</v>
      </c>
      <c r="T21" s="44" t="s">
        <v>55</v>
      </c>
      <c r="U21" s="44" t="s">
        <v>55</v>
      </c>
      <c r="V21" s="44" t="s">
        <v>55</v>
      </c>
      <c r="W21" s="44" t="s">
        <v>55</v>
      </c>
      <c r="X21" s="44" t="s">
        <v>55</v>
      </c>
      <c r="Y21" s="44" t="s">
        <v>55</v>
      </c>
      <c r="Z21" s="44" t="s">
        <v>55</v>
      </c>
      <c r="AA21" s="44" t="s">
        <v>55</v>
      </c>
      <c r="AB21" s="44" t="s">
        <v>55</v>
      </c>
      <c r="AC21" s="44" t="s">
        <v>55</v>
      </c>
      <c r="AD21" s="44" t="s">
        <v>55</v>
      </c>
      <c r="AE21" s="44" t="s">
        <v>55</v>
      </c>
      <c r="AF21" s="44" t="s">
        <v>55</v>
      </c>
      <c r="AG21" s="45" t="s">
        <v>55</v>
      </c>
      <c r="AH21" s="1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8"/>
      <c r="AV21" s="48"/>
      <c r="AW21" s="48"/>
      <c r="AX21" s="48"/>
      <c r="AY21" s="49"/>
    </row>
    <row r="22" spans="1:51" ht="24.75" customHeight="1" x14ac:dyDescent="0.2">
      <c r="A22" s="52"/>
      <c r="B22" s="15" t="s">
        <v>67</v>
      </c>
      <c r="C22" s="16" t="s">
        <v>55</v>
      </c>
      <c r="D22" s="16" t="s">
        <v>55</v>
      </c>
      <c r="E22" s="16" t="s">
        <v>55</v>
      </c>
      <c r="F22" s="16" t="s">
        <v>55</v>
      </c>
      <c r="G22" s="16" t="s">
        <v>55</v>
      </c>
      <c r="H22" s="16" t="s">
        <v>55</v>
      </c>
      <c r="I22" s="16" t="s">
        <v>55</v>
      </c>
      <c r="J22" s="16" t="s">
        <v>55</v>
      </c>
      <c r="K22" s="16" t="s">
        <v>55</v>
      </c>
      <c r="L22" s="16" t="s">
        <v>55</v>
      </c>
      <c r="M22" s="16" t="s">
        <v>55</v>
      </c>
      <c r="N22" s="16" t="s">
        <v>55</v>
      </c>
      <c r="O22" s="16" t="s">
        <v>55</v>
      </c>
      <c r="P22" s="16" t="s">
        <v>55</v>
      </c>
      <c r="Q22" s="16" t="s">
        <v>55</v>
      </c>
      <c r="R22" s="16" t="s">
        <v>55</v>
      </c>
      <c r="S22" s="16" t="s">
        <v>55</v>
      </c>
      <c r="T22" s="16" t="s">
        <v>55</v>
      </c>
      <c r="U22" s="16" t="s">
        <v>55</v>
      </c>
      <c r="V22" s="16" t="s">
        <v>55</v>
      </c>
      <c r="W22" s="16" t="s">
        <v>55</v>
      </c>
      <c r="X22" s="16" t="s">
        <v>55</v>
      </c>
      <c r="Y22" s="16" t="s">
        <v>55</v>
      </c>
      <c r="Z22" s="16" t="s">
        <v>55</v>
      </c>
      <c r="AA22" s="16" t="s">
        <v>55</v>
      </c>
      <c r="AB22" s="16" t="s">
        <v>55</v>
      </c>
      <c r="AC22" s="16" t="s">
        <v>55</v>
      </c>
      <c r="AD22" s="16" t="s">
        <v>55</v>
      </c>
      <c r="AE22" s="16" t="s">
        <v>55</v>
      </c>
      <c r="AF22" s="16" t="s">
        <v>55</v>
      </c>
      <c r="AG22" s="16" t="s">
        <v>55</v>
      </c>
      <c r="AH22" s="19"/>
      <c r="AI22" s="53"/>
      <c r="AJ22" s="53"/>
      <c r="AK22" s="53"/>
      <c r="AL22" s="53"/>
      <c r="AM22" s="49"/>
      <c r="AN22" s="49"/>
      <c r="AO22" s="49"/>
      <c r="AP22" s="49"/>
      <c r="AQ22" s="49"/>
      <c r="AR22" s="49"/>
      <c r="AS22" s="49"/>
      <c r="AT22" s="49"/>
      <c r="AU22" s="48"/>
      <c r="AV22" s="48"/>
      <c r="AW22" s="48"/>
      <c r="AX22" s="48"/>
      <c r="AY22" s="49"/>
    </row>
    <row r="23" spans="1:51" ht="24.75" customHeight="1" x14ac:dyDescent="0.2">
      <c r="A23" s="50" t="s">
        <v>70</v>
      </c>
      <c r="B23" s="40" t="s">
        <v>65</v>
      </c>
      <c r="C23" s="41" t="s">
        <v>55</v>
      </c>
      <c r="D23" s="41" t="s">
        <v>55</v>
      </c>
      <c r="E23" s="41" t="s">
        <v>55</v>
      </c>
      <c r="F23" s="41" t="s">
        <v>55</v>
      </c>
      <c r="G23" s="41" t="s">
        <v>55</v>
      </c>
      <c r="H23" s="41" t="s">
        <v>55</v>
      </c>
      <c r="I23" s="41" t="s">
        <v>55</v>
      </c>
      <c r="J23" s="41" t="s">
        <v>55</v>
      </c>
      <c r="K23" s="41" t="s">
        <v>55</v>
      </c>
      <c r="L23" s="41" t="s">
        <v>55</v>
      </c>
      <c r="M23" s="41" t="s">
        <v>55</v>
      </c>
      <c r="N23" s="41" t="s">
        <v>55</v>
      </c>
      <c r="O23" s="41" t="s">
        <v>55</v>
      </c>
      <c r="P23" s="41" t="s">
        <v>55</v>
      </c>
      <c r="Q23" s="41" t="s">
        <v>55</v>
      </c>
      <c r="R23" s="41" t="s">
        <v>55</v>
      </c>
      <c r="S23" s="41" t="s">
        <v>55</v>
      </c>
      <c r="T23" s="41" t="s">
        <v>55</v>
      </c>
      <c r="U23" s="41" t="s">
        <v>55</v>
      </c>
      <c r="V23" s="41" t="s">
        <v>55</v>
      </c>
      <c r="W23" s="41" t="s">
        <v>55</v>
      </c>
      <c r="X23" s="41" t="s">
        <v>55</v>
      </c>
      <c r="Y23" s="41" t="s">
        <v>55</v>
      </c>
      <c r="Z23" s="41" t="s">
        <v>55</v>
      </c>
      <c r="AA23" s="41" t="s">
        <v>55</v>
      </c>
      <c r="AB23" s="41" t="s">
        <v>55</v>
      </c>
      <c r="AC23" s="41" t="s">
        <v>55</v>
      </c>
      <c r="AD23" s="41" t="s">
        <v>55</v>
      </c>
      <c r="AE23" s="41" t="s">
        <v>55</v>
      </c>
      <c r="AF23" s="41" t="s">
        <v>55</v>
      </c>
      <c r="AG23" s="42" t="s">
        <v>55</v>
      </c>
      <c r="AH23" s="20"/>
      <c r="AI23" s="49">
        <f t="shared" ref="AI23" si="67">COUNTIF(C23:AG23,"8")+COUNTIF(C24:AG24,"8")+COUNTIF(C25:AG25,"8")</f>
        <v>0</v>
      </c>
      <c r="AJ23" s="49">
        <f t="shared" ref="AJ23" si="68">COUNTIF(C23:AG23,"8")*8+COUNTIF(C24:AG24,"8")*8+COUNTIF(C25:AG25,"8")*8</f>
        <v>0</v>
      </c>
      <c r="AK23" s="49">
        <f t="shared" ref="AK23" si="69">COUNTIF(C25:AG25,"8")*8</f>
        <v>0</v>
      </c>
      <c r="AL23" s="49">
        <f t="shared" ref="AL23" si="70">COUNTIF(C23:AG23,"CO")+COUNTIF(C24:AG24,"CO")+COUNTIF(C25:AG25,"CO")</f>
        <v>0</v>
      </c>
      <c r="AM23" s="49">
        <f t="shared" ref="AM23" si="71">COUNTIF(C23:AG23,"E")+COUNTIF(C24:AG24,"E")+COUNTIF(C25:AG25,"E")</f>
        <v>0</v>
      </c>
      <c r="AN23" s="49">
        <f t="shared" ref="AN23" si="72">COUNTIF(C23:AG23,"INV")+COUNTIF(C24:AG24,"INV")+COUNTIF(C25:AG25,"INV")</f>
        <v>0</v>
      </c>
      <c r="AO23" s="49">
        <f t="shared" ref="AO23" si="73">COUNTIF(C23:AG23,"D")+COUNTIF(C24:AG24,"D")+COUNTIF(C25:AG25,"D")</f>
        <v>0</v>
      </c>
      <c r="AP23" s="49">
        <f t="shared" ref="AP23" si="74">COUNTIF(C23:AG23,"DET")+COUNTIF(C24:AG24,"DET")+COUNTIF(C25:AG25,"DET")</f>
        <v>0</v>
      </c>
      <c r="AQ23" s="49">
        <f t="shared" ref="AQ23" si="75">COUNTIF(C23:AG23,"CM")+COUNTIF(C24:AG24,"CM")+COUNTIF(C25:AG25,"CM")</f>
        <v>0</v>
      </c>
      <c r="AR23" s="49">
        <f t="shared" ref="AR23" si="76">COUNTIF(C23:AG23,"CCC")+COUNTIF(C24:AG24,"CCC")+COUNTIF(C25:AG25,"CCC")</f>
        <v>0</v>
      </c>
      <c r="AS23" s="49">
        <f t="shared" ref="AS23" si="77">COUNTIF(C23:AG23,"CFS")+COUNTIF(C24:AG24,"CFS")+COUNTIF(C25:AG25,"CFS")</f>
        <v>0</v>
      </c>
      <c r="AT23" s="49">
        <f t="shared" ref="AT23" si="78">COUNTIF(C23:AG23,"CFP")+COUNTIF(C24:AG24,"CFP")+COUNTIF(C25:AG25,"CFP")</f>
        <v>0</v>
      </c>
      <c r="AU23" s="48">
        <f t="shared" ref="AU23" si="79">COUNTIF(C23:AG23,"ING")+COUNTIF(C24:AG24,"ING")+COUNTIF(C25:AG25,"ING")</f>
        <v>0</v>
      </c>
      <c r="AV23" s="48">
        <f t="shared" ref="AV23" si="80">COUNTIF(D23:AH23,"P")+COUNTIF(D24:AH24,"P")+COUNTIF(D25:AH25,"P")</f>
        <v>0</v>
      </c>
      <c r="AW23" s="48">
        <f t="shared" ref="AW23" si="81">COUNTIF(E23:AI23,"URG")+COUNTIF(E24:AI24,"URG")+COUNTIF(E25:AI25,"URG")</f>
        <v>0</v>
      </c>
      <c r="AX23" s="48">
        <f t="shared" ref="AX23" si="82">COUNTIF(F23:AJ23,"N")+COUNTIF(F24:AJ24,"N")+COUNTIF(F25:AJ25,"N")</f>
        <v>0</v>
      </c>
      <c r="AY23" s="49">
        <f t="shared" ref="AY23" si="83">COUNTIF(G23:AK23,"X")+COUNTIF(G24:AK24,"X")+COUNTIF(G25:AK25,"X")</f>
        <v>0</v>
      </c>
    </row>
    <row r="24" spans="1:51" ht="24.75" customHeight="1" x14ac:dyDescent="0.2">
      <c r="A24" s="51"/>
      <c r="B24" s="43" t="s">
        <v>66</v>
      </c>
      <c r="C24" s="44" t="s">
        <v>55</v>
      </c>
      <c r="D24" s="44" t="s">
        <v>55</v>
      </c>
      <c r="E24" s="44" t="s">
        <v>55</v>
      </c>
      <c r="F24" s="44" t="s">
        <v>55</v>
      </c>
      <c r="G24" s="44" t="s">
        <v>55</v>
      </c>
      <c r="H24" s="44" t="s">
        <v>55</v>
      </c>
      <c r="I24" s="44" t="s">
        <v>55</v>
      </c>
      <c r="J24" s="44" t="s">
        <v>55</v>
      </c>
      <c r="K24" s="44" t="s">
        <v>55</v>
      </c>
      <c r="L24" s="44" t="s">
        <v>55</v>
      </c>
      <c r="M24" s="44" t="s">
        <v>55</v>
      </c>
      <c r="N24" s="44" t="s">
        <v>55</v>
      </c>
      <c r="O24" s="44" t="s">
        <v>55</v>
      </c>
      <c r="P24" s="44" t="s">
        <v>55</v>
      </c>
      <c r="Q24" s="44" t="s">
        <v>55</v>
      </c>
      <c r="R24" s="44" t="s">
        <v>55</v>
      </c>
      <c r="S24" s="44" t="s">
        <v>55</v>
      </c>
      <c r="T24" s="44" t="s">
        <v>55</v>
      </c>
      <c r="U24" s="44" t="s">
        <v>55</v>
      </c>
      <c r="V24" s="44" t="s">
        <v>55</v>
      </c>
      <c r="W24" s="44" t="s">
        <v>55</v>
      </c>
      <c r="X24" s="44" t="s">
        <v>55</v>
      </c>
      <c r="Y24" s="44" t="s">
        <v>55</v>
      </c>
      <c r="Z24" s="44" t="s">
        <v>55</v>
      </c>
      <c r="AA24" s="44" t="s">
        <v>55</v>
      </c>
      <c r="AB24" s="44" t="s">
        <v>55</v>
      </c>
      <c r="AC24" s="44" t="s">
        <v>55</v>
      </c>
      <c r="AD24" s="44" t="s">
        <v>55</v>
      </c>
      <c r="AE24" s="44" t="s">
        <v>55</v>
      </c>
      <c r="AF24" s="44" t="s">
        <v>55</v>
      </c>
      <c r="AG24" s="45" t="s">
        <v>55</v>
      </c>
      <c r="AH24" s="1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8"/>
      <c r="AV24" s="48"/>
      <c r="AW24" s="48"/>
      <c r="AX24" s="48"/>
      <c r="AY24" s="49"/>
    </row>
    <row r="25" spans="1:51" ht="24.75" customHeight="1" x14ac:dyDescent="0.2">
      <c r="A25" s="52"/>
      <c r="B25" s="15" t="s">
        <v>67</v>
      </c>
      <c r="C25" s="16" t="s">
        <v>55</v>
      </c>
      <c r="D25" s="16" t="s">
        <v>55</v>
      </c>
      <c r="E25" s="16" t="s">
        <v>55</v>
      </c>
      <c r="F25" s="16" t="s">
        <v>55</v>
      </c>
      <c r="G25" s="16" t="s">
        <v>55</v>
      </c>
      <c r="H25" s="16" t="s">
        <v>55</v>
      </c>
      <c r="I25" s="16" t="s">
        <v>55</v>
      </c>
      <c r="J25" s="16" t="s">
        <v>55</v>
      </c>
      <c r="K25" s="16" t="s">
        <v>55</v>
      </c>
      <c r="L25" s="16" t="s">
        <v>55</v>
      </c>
      <c r="M25" s="16" t="s">
        <v>55</v>
      </c>
      <c r="N25" s="16" t="s">
        <v>55</v>
      </c>
      <c r="O25" s="16" t="s">
        <v>55</v>
      </c>
      <c r="P25" s="16" t="s">
        <v>55</v>
      </c>
      <c r="Q25" s="16" t="s">
        <v>55</v>
      </c>
      <c r="R25" s="16" t="s">
        <v>55</v>
      </c>
      <c r="S25" s="16" t="s">
        <v>55</v>
      </c>
      <c r="T25" s="16" t="s">
        <v>55</v>
      </c>
      <c r="U25" s="16" t="s">
        <v>55</v>
      </c>
      <c r="V25" s="16" t="s">
        <v>55</v>
      </c>
      <c r="W25" s="16" t="s">
        <v>55</v>
      </c>
      <c r="X25" s="16" t="s">
        <v>55</v>
      </c>
      <c r="Y25" s="16" t="s">
        <v>55</v>
      </c>
      <c r="Z25" s="16" t="s">
        <v>55</v>
      </c>
      <c r="AA25" s="16" t="s">
        <v>55</v>
      </c>
      <c r="AB25" s="16" t="s">
        <v>55</v>
      </c>
      <c r="AC25" s="16" t="s">
        <v>55</v>
      </c>
      <c r="AD25" s="16" t="s">
        <v>55</v>
      </c>
      <c r="AE25" s="16" t="s">
        <v>55</v>
      </c>
      <c r="AF25" s="16" t="s">
        <v>55</v>
      </c>
      <c r="AG25" s="16" t="s">
        <v>55</v>
      </c>
      <c r="AH25" s="19"/>
      <c r="AI25" s="53"/>
      <c r="AJ25" s="53"/>
      <c r="AK25" s="53"/>
      <c r="AL25" s="53"/>
      <c r="AM25" s="49"/>
      <c r="AN25" s="49"/>
      <c r="AO25" s="49"/>
      <c r="AP25" s="49"/>
      <c r="AQ25" s="49"/>
      <c r="AR25" s="49"/>
      <c r="AS25" s="49"/>
      <c r="AT25" s="49"/>
      <c r="AU25" s="48"/>
      <c r="AV25" s="48"/>
      <c r="AW25" s="48"/>
      <c r="AX25" s="48"/>
      <c r="AY25" s="49"/>
    </row>
    <row r="26" spans="1:51" ht="24.75" customHeight="1" x14ac:dyDescent="0.2">
      <c r="A26" s="50" t="s">
        <v>70</v>
      </c>
      <c r="B26" s="40" t="s">
        <v>65</v>
      </c>
      <c r="C26" s="41" t="s">
        <v>55</v>
      </c>
      <c r="D26" s="41" t="s">
        <v>55</v>
      </c>
      <c r="E26" s="41" t="s">
        <v>55</v>
      </c>
      <c r="F26" s="41" t="s">
        <v>55</v>
      </c>
      <c r="G26" s="41" t="s">
        <v>55</v>
      </c>
      <c r="H26" s="41" t="s">
        <v>55</v>
      </c>
      <c r="I26" s="41" t="s">
        <v>55</v>
      </c>
      <c r="J26" s="41" t="s">
        <v>55</v>
      </c>
      <c r="K26" s="41" t="s">
        <v>55</v>
      </c>
      <c r="L26" s="41" t="s">
        <v>55</v>
      </c>
      <c r="M26" s="41" t="s">
        <v>55</v>
      </c>
      <c r="N26" s="41" t="s">
        <v>55</v>
      </c>
      <c r="O26" s="41" t="s">
        <v>55</v>
      </c>
      <c r="P26" s="41" t="s">
        <v>55</v>
      </c>
      <c r="Q26" s="41" t="s">
        <v>55</v>
      </c>
      <c r="R26" s="41" t="s">
        <v>55</v>
      </c>
      <c r="S26" s="41" t="s">
        <v>55</v>
      </c>
      <c r="T26" s="41" t="s">
        <v>55</v>
      </c>
      <c r="U26" s="41" t="s">
        <v>55</v>
      </c>
      <c r="V26" s="41" t="s">
        <v>55</v>
      </c>
      <c r="W26" s="41" t="s">
        <v>55</v>
      </c>
      <c r="X26" s="41" t="s">
        <v>55</v>
      </c>
      <c r="Y26" s="41" t="s">
        <v>55</v>
      </c>
      <c r="Z26" s="41" t="s">
        <v>55</v>
      </c>
      <c r="AA26" s="41" t="s">
        <v>55</v>
      </c>
      <c r="AB26" s="41" t="s">
        <v>55</v>
      </c>
      <c r="AC26" s="41" t="s">
        <v>55</v>
      </c>
      <c r="AD26" s="41" t="s">
        <v>55</v>
      </c>
      <c r="AE26" s="41" t="s">
        <v>55</v>
      </c>
      <c r="AF26" s="41" t="s">
        <v>55</v>
      </c>
      <c r="AG26" s="42" t="s">
        <v>55</v>
      </c>
      <c r="AH26" s="20"/>
      <c r="AI26" s="49">
        <f t="shared" ref="AI26" si="84">COUNTIF(C26:AG26,"8")+COUNTIF(C27:AG27,"8")+COUNTIF(C28:AG28,"8")</f>
        <v>0</v>
      </c>
      <c r="AJ26" s="49">
        <f t="shared" ref="AJ26" si="85">COUNTIF(C26:AG26,"8")*8+COUNTIF(C27:AG27,"8")*8+COUNTIF(C28:AG28,"8")*8</f>
        <v>0</v>
      </c>
      <c r="AK26" s="49">
        <f t="shared" ref="AK26" si="86">COUNTIF(C28:AG28,"8")*8</f>
        <v>0</v>
      </c>
      <c r="AL26" s="49">
        <f t="shared" ref="AL26" si="87">COUNTIF(C26:AG26,"CO")+COUNTIF(C27:AG27,"CO")+COUNTIF(C28:AG28,"CO")</f>
        <v>0</v>
      </c>
      <c r="AM26" s="49">
        <f t="shared" ref="AM26" si="88">COUNTIF(C26:AG26,"E")+COUNTIF(C27:AG27,"E")+COUNTIF(C28:AG28,"E")</f>
        <v>0</v>
      </c>
      <c r="AN26" s="49">
        <f t="shared" ref="AN26" si="89">COUNTIF(C26:AG26,"INV")+COUNTIF(C27:AG27,"INV")+COUNTIF(C28:AG28,"INV")</f>
        <v>0</v>
      </c>
      <c r="AO26" s="49">
        <f t="shared" ref="AO26" si="90">COUNTIF(C26:AG26,"D")+COUNTIF(C27:AG27,"D")+COUNTIF(C28:AG28,"D")</f>
        <v>0</v>
      </c>
      <c r="AP26" s="49">
        <f t="shared" ref="AP26" si="91">COUNTIF(C26:AG26,"DET")+COUNTIF(C27:AG27,"DET")+COUNTIF(C28:AG28,"DET")</f>
        <v>0</v>
      </c>
      <c r="AQ26" s="49">
        <f t="shared" ref="AQ26" si="92">COUNTIF(C26:AG26,"CM")+COUNTIF(C27:AG27,"CM")+COUNTIF(C28:AG28,"CM")</f>
        <v>0</v>
      </c>
      <c r="AR26" s="49">
        <f t="shared" ref="AR26" si="93">COUNTIF(C26:AG26,"CCC")+COUNTIF(C27:AG27,"CCC")+COUNTIF(C28:AG28,"CCC")</f>
        <v>0</v>
      </c>
      <c r="AS26" s="49">
        <f t="shared" ref="AS26" si="94">COUNTIF(C26:AG26,"CFS")+COUNTIF(C27:AG27,"CFS")+COUNTIF(C28:AG28,"CFS")</f>
        <v>0</v>
      </c>
      <c r="AT26" s="49">
        <f t="shared" ref="AT26" si="95">COUNTIF(C26:AG26,"CFP")+COUNTIF(C27:AG27,"CFP")+COUNTIF(C28:AG28,"CFP")</f>
        <v>0</v>
      </c>
      <c r="AU26" s="48">
        <f t="shared" ref="AU26" si="96">COUNTIF(C26:AG26,"ING")+COUNTIF(C27:AG27,"ING")+COUNTIF(C28:AG28,"ING")</f>
        <v>0</v>
      </c>
      <c r="AV26" s="48">
        <f t="shared" ref="AV26" si="97">COUNTIF(D26:AH26,"P")+COUNTIF(D27:AH27,"P")+COUNTIF(D28:AH28,"P")</f>
        <v>0</v>
      </c>
      <c r="AW26" s="48">
        <f t="shared" ref="AW26" si="98">COUNTIF(E26:AI26,"URG")+COUNTIF(E27:AI27,"URG")+COUNTIF(E28:AI28,"URG")</f>
        <v>0</v>
      </c>
      <c r="AX26" s="48">
        <f t="shared" ref="AX26" si="99">COUNTIF(F26:AJ26,"N")+COUNTIF(F27:AJ27,"N")+COUNTIF(F28:AJ28,"N")</f>
        <v>0</v>
      </c>
      <c r="AY26" s="49">
        <f t="shared" ref="AY26" si="100">COUNTIF(G26:AK26,"X")+COUNTIF(G27:AK27,"X")+COUNTIF(G28:AK28,"X")</f>
        <v>0</v>
      </c>
    </row>
    <row r="27" spans="1:51" ht="24.75" customHeight="1" x14ac:dyDescent="0.2">
      <c r="A27" s="51"/>
      <c r="B27" s="43" t="s">
        <v>66</v>
      </c>
      <c r="C27" s="44" t="s">
        <v>55</v>
      </c>
      <c r="D27" s="44" t="s">
        <v>55</v>
      </c>
      <c r="E27" s="44" t="s">
        <v>55</v>
      </c>
      <c r="F27" s="44" t="s">
        <v>55</v>
      </c>
      <c r="G27" s="44" t="s">
        <v>55</v>
      </c>
      <c r="H27" s="44" t="s">
        <v>55</v>
      </c>
      <c r="I27" s="44" t="s">
        <v>55</v>
      </c>
      <c r="J27" s="44" t="s">
        <v>55</v>
      </c>
      <c r="K27" s="44" t="s">
        <v>55</v>
      </c>
      <c r="L27" s="44" t="s">
        <v>55</v>
      </c>
      <c r="M27" s="44" t="s">
        <v>55</v>
      </c>
      <c r="N27" s="44" t="s">
        <v>55</v>
      </c>
      <c r="O27" s="44" t="s">
        <v>55</v>
      </c>
      <c r="P27" s="44" t="s">
        <v>55</v>
      </c>
      <c r="Q27" s="44" t="s">
        <v>55</v>
      </c>
      <c r="R27" s="44" t="s">
        <v>55</v>
      </c>
      <c r="S27" s="44" t="s">
        <v>55</v>
      </c>
      <c r="T27" s="44" t="s">
        <v>55</v>
      </c>
      <c r="U27" s="44" t="s">
        <v>55</v>
      </c>
      <c r="V27" s="44" t="s">
        <v>55</v>
      </c>
      <c r="W27" s="44" t="s">
        <v>55</v>
      </c>
      <c r="X27" s="44" t="s">
        <v>55</v>
      </c>
      <c r="Y27" s="44" t="s">
        <v>55</v>
      </c>
      <c r="Z27" s="44" t="s">
        <v>55</v>
      </c>
      <c r="AA27" s="44" t="s">
        <v>55</v>
      </c>
      <c r="AB27" s="44" t="s">
        <v>55</v>
      </c>
      <c r="AC27" s="44" t="s">
        <v>55</v>
      </c>
      <c r="AD27" s="44" t="s">
        <v>55</v>
      </c>
      <c r="AE27" s="44" t="s">
        <v>55</v>
      </c>
      <c r="AF27" s="44" t="s">
        <v>55</v>
      </c>
      <c r="AG27" s="45" t="s">
        <v>55</v>
      </c>
      <c r="AH27" s="1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8"/>
      <c r="AV27" s="48"/>
      <c r="AW27" s="48"/>
      <c r="AX27" s="48"/>
      <c r="AY27" s="49"/>
    </row>
    <row r="28" spans="1:51" ht="24.75" customHeight="1" thickBot="1" x14ac:dyDescent="0.25">
      <c r="A28" s="52"/>
      <c r="B28" s="15" t="s">
        <v>67</v>
      </c>
      <c r="C28" s="16" t="s">
        <v>55</v>
      </c>
      <c r="D28" s="16" t="s">
        <v>55</v>
      </c>
      <c r="E28" s="16" t="s">
        <v>55</v>
      </c>
      <c r="F28" s="16" t="s">
        <v>55</v>
      </c>
      <c r="G28" s="16" t="s">
        <v>55</v>
      </c>
      <c r="H28" s="16" t="s">
        <v>55</v>
      </c>
      <c r="I28" s="16" t="s">
        <v>55</v>
      </c>
      <c r="J28" s="16" t="s">
        <v>55</v>
      </c>
      <c r="K28" s="16" t="s">
        <v>55</v>
      </c>
      <c r="L28" s="16" t="s">
        <v>55</v>
      </c>
      <c r="M28" s="16" t="s">
        <v>55</v>
      </c>
      <c r="N28" s="16" t="s">
        <v>55</v>
      </c>
      <c r="O28" s="16" t="s">
        <v>55</v>
      </c>
      <c r="P28" s="16" t="s">
        <v>55</v>
      </c>
      <c r="Q28" s="16" t="s">
        <v>55</v>
      </c>
      <c r="R28" s="16" t="s">
        <v>55</v>
      </c>
      <c r="S28" s="16" t="s">
        <v>55</v>
      </c>
      <c r="T28" s="16" t="s">
        <v>55</v>
      </c>
      <c r="U28" s="16" t="s">
        <v>55</v>
      </c>
      <c r="V28" s="16" t="s">
        <v>55</v>
      </c>
      <c r="W28" s="16" t="s">
        <v>55</v>
      </c>
      <c r="X28" s="16" t="s">
        <v>55</v>
      </c>
      <c r="Y28" s="16" t="s">
        <v>55</v>
      </c>
      <c r="Z28" s="16" t="s">
        <v>55</v>
      </c>
      <c r="AA28" s="16" t="s">
        <v>55</v>
      </c>
      <c r="AB28" s="16" t="s">
        <v>55</v>
      </c>
      <c r="AC28" s="16" t="s">
        <v>55</v>
      </c>
      <c r="AD28" s="16" t="s">
        <v>55</v>
      </c>
      <c r="AE28" s="16" t="s">
        <v>55</v>
      </c>
      <c r="AF28" s="16" t="s">
        <v>55</v>
      </c>
      <c r="AG28" s="16" t="s">
        <v>55</v>
      </c>
      <c r="AH28" s="19"/>
      <c r="AI28" s="53"/>
      <c r="AJ28" s="53"/>
      <c r="AK28" s="53"/>
      <c r="AL28" s="53"/>
      <c r="AM28" s="49"/>
      <c r="AN28" s="49"/>
      <c r="AO28" s="49"/>
      <c r="AP28" s="49"/>
      <c r="AQ28" s="49"/>
      <c r="AR28" s="49"/>
      <c r="AS28" s="49"/>
      <c r="AT28" s="49"/>
      <c r="AU28" s="48"/>
      <c r="AV28" s="48"/>
      <c r="AW28" s="48"/>
      <c r="AX28" s="48"/>
      <c r="AY28" s="55"/>
    </row>
    <row r="29" spans="1:51" ht="24.75" customHeight="1" thickBot="1" x14ac:dyDescent="0.25">
      <c r="A29" s="21" t="s">
        <v>68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3">
        <f>SUM(AI8:AI16)</f>
        <v>0</v>
      </c>
      <c r="AJ29" s="24">
        <f>SUM(AJ8:AJ16)</f>
        <v>0</v>
      </c>
      <c r="AK29" s="24">
        <f t="shared" ref="AK29:AY29" si="101">SUM(AK8:AK16)</f>
        <v>0</v>
      </c>
      <c r="AL29" s="24">
        <f t="shared" si="101"/>
        <v>0</v>
      </c>
      <c r="AM29" s="24">
        <f t="shared" si="101"/>
        <v>0</v>
      </c>
      <c r="AN29" s="24">
        <f t="shared" si="101"/>
        <v>0</v>
      </c>
      <c r="AO29" s="24">
        <f t="shared" si="101"/>
        <v>0</v>
      </c>
      <c r="AP29" s="24">
        <f t="shared" si="101"/>
        <v>0</v>
      </c>
      <c r="AQ29" s="24">
        <f t="shared" si="101"/>
        <v>0</v>
      </c>
      <c r="AR29" s="24">
        <f t="shared" si="101"/>
        <v>0</v>
      </c>
      <c r="AS29" s="24">
        <f t="shared" si="101"/>
        <v>0</v>
      </c>
      <c r="AT29" s="24">
        <f t="shared" si="101"/>
        <v>0</v>
      </c>
      <c r="AU29" s="39">
        <f t="shared" si="101"/>
        <v>0</v>
      </c>
      <c r="AV29" s="39">
        <f t="shared" si="101"/>
        <v>0</v>
      </c>
      <c r="AW29" s="39">
        <f t="shared" si="101"/>
        <v>0</v>
      </c>
      <c r="AX29" s="39">
        <f t="shared" si="101"/>
        <v>0</v>
      </c>
      <c r="AY29" s="25">
        <f t="shared" si="101"/>
        <v>0</v>
      </c>
    </row>
    <row r="30" spans="1:51" ht="24.75" customHeight="1" x14ac:dyDescent="0.2"/>
    <row r="31" spans="1:51" ht="13.5" customHeight="1" x14ac:dyDescent="0.2">
      <c r="A31" s="26" t="s">
        <v>56</v>
      </c>
      <c r="B31" s="27" t="s">
        <v>37</v>
      </c>
      <c r="C31" s="28" t="s">
        <v>57</v>
      </c>
      <c r="D31" s="29"/>
      <c r="E31" s="29"/>
      <c r="F31" s="30"/>
      <c r="G31" s="30"/>
      <c r="X31" s="1" t="s">
        <v>71</v>
      </c>
    </row>
    <row r="32" spans="1:51" ht="13.5" customHeight="1" x14ac:dyDescent="0.25">
      <c r="A32"/>
      <c r="B32" s="31" t="s">
        <v>42</v>
      </c>
      <c r="C32" s="32" t="s">
        <v>61</v>
      </c>
      <c r="D32" s="32"/>
      <c r="E32" s="32"/>
      <c r="F32" s="30"/>
      <c r="G32" s="30"/>
      <c r="X32" s="1" t="s">
        <v>72</v>
      </c>
    </row>
    <row r="33" spans="1:24" ht="13.5" customHeight="1" x14ac:dyDescent="0.25">
      <c r="A33"/>
      <c r="B33" s="31" t="s">
        <v>74</v>
      </c>
      <c r="C33" s="32" t="s">
        <v>60</v>
      </c>
      <c r="D33" s="32"/>
      <c r="E33" s="32"/>
      <c r="F33" s="30"/>
      <c r="G33" s="30"/>
      <c r="X33" s="1" t="s">
        <v>73</v>
      </c>
    </row>
    <row r="34" spans="1:24" ht="13.5" customHeight="1" x14ac:dyDescent="0.25">
      <c r="A34"/>
      <c r="B34" s="31" t="s">
        <v>43</v>
      </c>
      <c r="C34" s="32" t="s">
        <v>62</v>
      </c>
      <c r="D34" s="32"/>
      <c r="E34" s="32"/>
      <c r="F34" s="30"/>
      <c r="G34" s="30"/>
    </row>
    <row r="35" spans="1:24" ht="13.5" customHeight="1" x14ac:dyDescent="0.25">
      <c r="A35"/>
      <c r="B35" s="31" t="s">
        <v>75</v>
      </c>
      <c r="C35" s="32" t="s">
        <v>76</v>
      </c>
      <c r="D35" s="32"/>
      <c r="E35" s="32"/>
      <c r="F35" s="30"/>
      <c r="G35" s="30"/>
    </row>
    <row r="36" spans="1:24" ht="13.5" customHeight="1" x14ac:dyDescent="0.25">
      <c r="A36"/>
      <c r="B36" s="31" t="s">
        <v>38</v>
      </c>
      <c r="C36" s="32" t="s">
        <v>77</v>
      </c>
      <c r="D36" s="32"/>
      <c r="E36" s="32"/>
      <c r="F36" s="30"/>
      <c r="G36" s="30"/>
    </row>
    <row r="37" spans="1:24" ht="13.5" customHeight="1" x14ac:dyDescent="0.25">
      <c r="A37"/>
      <c r="B37" s="31" t="s">
        <v>39</v>
      </c>
      <c r="C37" s="32" t="s">
        <v>58</v>
      </c>
      <c r="D37" s="32"/>
      <c r="E37" s="32"/>
      <c r="F37" s="30"/>
      <c r="G37" s="30"/>
    </row>
    <row r="38" spans="1:24" ht="13.5" customHeight="1" x14ac:dyDescent="0.25">
      <c r="A38"/>
      <c r="B38" s="31" t="s">
        <v>40</v>
      </c>
      <c r="C38" s="32" t="s">
        <v>78</v>
      </c>
      <c r="D38" s="32"/>
      <c r="E38" s="32"/>
      <c r="F38" s="30"/>
      <c r="G38" s="30"/>
    </row>
    <row r="39" spans="1:24" ht="13.5" customHeight="1" x14ac:dyDescent="0.25">
      <c r="A39"/>
      <c r="B39" s="31" t="s">
        <v>41</v>
      </c>
      <c r="C39" s="32" t="s">
        <v>59</v>
      </c>
      <c r="D39" s="32"/>
      <c r="E39" s="32"/>
      <c r="F39" s="30"/>
      <c r="G39" s="30"/>
    </row>
    <row r="40" spans="1:24" ht="13.5" customHeight="1" x14ac:dyDescent="0.25">
      <c r="A40"/>
      <c r="B40" s="33" t="s">
        <v>79</v>
      </c>
      <c r="C40" s="32" t="s">
        <v>80</v>
      </c>
      <c r="D40" s="32"/>
      <c r="E40" s="32"/>
      <c r="F40" s="30"/>
      <c r="G40" s="30"/>
    </row>
    <row r="41" spans="1:24" ht="15" x14ac:dyDescent="0.25">
      <c r="B41" s="33" t="s">
        <v>81</v>
      </c>
      <c r="C41" s="32" t="s">
        <v>82</v>
      </c>
    </row>
    <row r="42" spans="1:24" ht="15" x14ac:dyDescent="0.25">
      <c r="B42" s="35" t="s">
        <v>83</v>
      </c>
      <c r="C42" s="36" t="s">
        <v>84</v>
      </c>
    </row>
    <row r="43" spans="1:24" ht="15" x14ac:dyDescent="0.25">
      <c r="B43" s="31" t="s">
        <v>44</v>
      </c>
      <c r="C43" s="32" t="s">
        <v>63</v>
      </c>
    </row>
    <row r="44" spans="1:24" ht="15" x14ac:dyDescent="0.25">
      <c r="B44" s="33" t="s">
        <v>45</v>
      </c>
      <c r="C44" s="32" t="s">
        <v>64</v>
      </c>
    </row>
    <row r="45" spans="1:24" ht="15" x14ac:dyDescent="0.25">
      <c r="B45" s="46" t="s">
        <v>86</v>
      </c>
      <c r="C45" s="47" t="s">
        <v>87</v>
      </c>
      <c r="D45" s="30"/>
    </row>
    <row r="46" spans="1:24" ht="15" x14ac:dyDescent="0.2">
      <c r="B46" s="56" t="s">
        <v>88</v>
      </c>
      <c r="C46" s="47" t="s">
        <v>89</v>
      </c>
    </row>
  </sheetData>
  <mergeCells count="127">
    <mergeCell ref="AX11:AX13"/>
    <mergeCell ref="AX14:AX16"/>
    <mergeCell ref="AX17:AX19"/>
    <mergeCell ref="AX20:AX22"/>
    <mergeCell ref="AX23:AX25"/>
    <mergeCell ref="AX26:AX28"/>
    <mergeCell ref="AY11:AY13"/>
    <mergeCell ref="AY17:AY19"/>
    <mergeCell ref="AY14:AY16"/>
    <mergeCell ref="AY23:AY25"/>
    <mergeCell ref="AY20:AY22"/>
    <mergeCell ref="AY26:AY28"/>
    <mergeCell ref="AV11:AV13"/>
    <mergeCell ref="AV14:AV16"/>
    <mergeCell ref="AV17:AV19"/>
    <mergeCell ref="AV20:AV22"/>
    <mergeCell ref="AV23:AV25"/>
    <mergeCell ref="AV26:AV28"/>
    <mergeCell ref="AW11:AW13"/>
    <mergeCell ref="AW14:AW16"/>
    <mergeCell ref="AW17:AW19"/>
    <mergeCell ref="AW20:AW22"/>
    <mergeCell ref="AW23:AW25"/>
    <mergeCell ref="AW26:AW28"/>
    <mergeCell ref="A8:A10"/>
    <mergeCell ref="AJ8:AJ10"/>
    <mergeCell ref="C4:AG4"/>
    <mergeCell ref="A11:A13"/>
    <mergeCell ref="A14:A16"/>
    <mergeCell ref="AI8:AI10"/>
    <mergeCell ref="AI14:AI16"/>
    <mergeCell ref="AJ14:AJ16"/>
    <mergeCell ref="AO8:AO10"/>
    <mergeCell ref="AP8:AP10"/>
    <mergeCell ref="AQ8:AQ10"/>
    <mergeCell ref="AK8:AK10"/>
    <mergeCell ref="AL8:AL10"/>
    <mergeCell ref="AM8:AM10"/>
    <mergeCell ref="AN8:AN10"/>
    <mergeCell ref="AU8:AU10"/>
    <mergeCell ref="AR8:AR10"/>
    <mergeCell ref="AS8:AS10"/>
    <mergeCell ref="AT8:AT10"/>
    <mergeCell ref="AR11:AR13"/>
    <mergeCell ref="AS11:AS13"/>
    <mergeCell ref="AT11:AT13"/>
    <mergeCell ref="AU11:AU13"/>
    <mergeCell ref="AI11:AI13"/>
    <mergeCell ref="AJ11:AJ13"/>
    <mergeCell ref="AK11:AK13"/>
    <mergeCell ref="AL11:AL13"/>
    <mergeCell ref="AM11:AM13"/>
    <mergeCell ref="AN11:AN13"/>
    <mergeCell ref="AO11:AO13"/>
    <mergeCell ref="AP11:AP13"/>
    <mergeCell ref="AQ11:AQ13"/>
    <mergeCell ref="AJ17:AJ19"/>
    <mergeCell ref="AK17:AK19"/>
    <mergeCell ref="AL17:AL19"/>
    <mergeCell ref="AT14:AT16"/>
    <mergeCell ref="AU14:AU16"/>
    <mergeCell ref="AK14:AK16"/>
    <mergeCell ref="AL14:AL16"/>
    <mergeCell ref="AM14:AM16"/>
    <mergeCell ref="AR14:AR16"/>
    <mergeCell ref="AS14:AS16"/>
    <mergeCell ref="AN14:AN16"/>
    <mergeCell ref="AO14:AO16"/>
    <mergeCell ref="AP14:AP16"/>
    <mergeCell ref="AQ14:AQ16"/>
    <mergeCell ref="AU20:AU22"/>
    <mergeCell ref="AR17:AR19"/>
    <mergeCell ref="AS17:AS19"/>
    <mergeCell ref="AT17:AT19"/>
    <mergeCell ref="AU17:AU19"/>
    <mergeCell ref="A20:A22"/>
    <mergeCell ref="AI20:AI22"/>
    <mergeCell ref="AJ20:AJ22"/>
    <mergeCell ref="AK20:AK22"/>
    <mergeCell ref="AL20:AL22"/>
    <mergeCell ref="AM20:AM22"/>
    <mergeCell ref="AN20:AN22"/>
    <mergeCell ref="AO20:AO22"/>
    <mergeCell ref="AP20:AP22"/>
    <mergeCell ref="AQ20:AQ22"/>
    <mergeCell ref="AR20:AR22"/>
    <mergeCell ref="AS20:AS22"/>
    <mergeCell ref="AM17:AM19"/>
    <mergeCell ref="AN17:AN19"/>
    <mergeCell ref="AO17:AO19"/>
    <mergeCell ref="AP17:AP19"/>
    <mergeCell ref="AQ17:AQ19"/>
    <mergeCell ref="A17:A19"/>
    <mergeCell ref="AI17:AI19"/>
    <mergeCell ref="AO23:AO25"/>
    <mergeCell ref="AP23:AP25"/>
    <mergeCell ref="AQ23:AQ25"/>
    <mergeCell ref="A23:A25"/>
    <mergeCell ref="AI23:AI25"/>
    <mergeCell ref="AJ23:AJ25"/>
    <mergeCell ref="AK23:AK25"/>
    <mergeCell ref="AL23:AL25"/>
    <mergeCell ref="AT20:AT22"/>
    <mergeCell ref="AV8:AV10"/>
    <mergeCell ref="AW8:AW10"/>
    <mergeCell ref="AX8:AX10"/>
    <mergeCell ref="AY8:AY10"/>
    <mergeCell ref="A26:A28"/>
    <mergeCell ref="AI26:AI28"/>
    <mergeCell ref="AJ26:AJ28"/>
    <mergeCell ref="AK26:AK28"/>
    <mergeCell ref="AL26:AL28"/>
    <mergeCell ref="AM26:AM28"/>
    <mergeCell ref="AN26:AN28"/>
    <mergeCell ref="AO26:AO28"/>
    <mergeCell ref="AP26:AP28"/>
    <mergeCell ref="AQ26:AQ28"/>
    <mergeCell ref="AR26:AR28"/>
    <mergeCell ref="AS26:AS28"/>
    <mergeCell ref="AT26:AT28"/>
    <mergeCell ref="AU26:AU28"/>
    <mergeCell ref="AR23:AR25"/>
    <mergeCell ref="AS23:AS25"/>
    <mergeCell ref="AT23:AT25"/>
    <mergeCell ref="AU23:AU25"/>
    <mergeCell ref="AM23:AM25"/>
    <mergeCell ref="AN23:AN25"/>
  </mergeCells>
  <pageMargins left="0.34" right="0.18" top="0.31" bottom="0.31" header="0.3" footer="0.3"/>
  <pageSetup scale="51" fitToHeight="0" orientation="landscape" r:id="rId1"/>
  <ignoredErrors>
    <ignoredError sqref="C7:D7 E7:T7 V7:AG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CalendarYear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2021-01-19T08:51:45Z</cp:lastPrinted>
  <dcterms:created xsi:type="dcterms:W3CDTF">2020-10-09T07:55:46Z</dcterms:created>
  <dcterms:modified xsi:type="dcterms:W3CDTF">2024-11-12T13:22:30Z</dcterms:modified>
</cp:coreProperties>
</file>